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3"/>
  </bookViews>
  <sheets>
    <sheet name="Тек.ремонт" sheetId="1" r:id="rId1"/>
    <sheet name="Ком.услуги" sheetId="2" r:id="rId2"/>
    <sheet name="План работ на 2013 год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<sst xmlns="http://schemas.openxmlformats.org/spreadsheetml/2006/main" count="156" uniqueCount="96">
  <si>
    <t>Управляющей компании ООО «УК «Партнер»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</si>
  <si>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</si>
  <si>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</si>
  <si>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</si>
  <si>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</si>
  <si>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</si>
  <si>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</si>
  <si>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</si>
  <si>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</si>
  <si>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</si>
  <si>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</si>
  <si>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</si>
  <si>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</si>
  <si>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</si>
  <si>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</si>
  <si>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</si>
  <si>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</si>
  <si>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</si>
  <si>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</si>
  <si>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</si>
  <si>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</si>
  <si>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тепловая энергия*</t>
  </si>
  <si>
    <t>подпитка*</t>
  </si>
  <si>
    <t>* за жилые помещения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</si>
  <si>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</si>
  <si>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</si>
  <si>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</si>
  <si>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</si>
  <si>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</si>
  <si>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</si>
  <si>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</si>
  <si>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</si>
  <si>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</si>
  <si>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</si>
  <si>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</si>
  <si>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</si>
  <si>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графику</t>
  </si>
  <si>
    <t>по мере необходимости</t>
  </si>
  <si>
    <t>1 раз в год</t>
  </si>
  <si>
    <t>1 раз в год при подготовке к сезонной эксплуатации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</si>
  <si>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</si>
  <si>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</si>
  <si>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</si>
  <si>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тепловая энергия**</t>
  </si>
  <si>
    <t>подпитка**</t>
  </si>
  <si>
    <t>** за нежилые помещения</t>
  </si>
  <si>
    <t>План работ по статье "Содержание и текущий ремонт общего имущества многоквартирного дома" на 2013 год</t>
  </si>
  <si>
    <t>Виды работ</t>
  </si>
  <si>
    <t>Объем работ</t>
  </si>
  <si>
    <t>Стоимость работ</t>
  </si>
  <si>
    <t>Срок проведения</t>
  </si>
  <si>
    <t>Установка дверных доводчиков</t>
  </si>
  <si>
    <t>Приобретение и установка энергосберегающих светильников с датчиками движения</t>
  </si>
  <si>
    <t>Май-сентябрь 2013</t>
  </si>
  <si>
    <t>Проверка дымоходов и вент.каналов</t>
  </si>
  <si>
    <t>Гос.поверка манометров</t>
  </si>
  <si>
    <t>Дезинфекция, дезинсекция, дератизация</t>
  </si>
  <si>
    <t>МОП</t>
  </si>
  <si>
    <t>Апрель-май 2013</t>
  </si>
  <si>
    <t>Обучение, переподготовка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</si>
  <si>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</si>
  <si>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</si>
  <si>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</si>
  <si>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</si>
  <si>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</si>
  <si>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</si>
  <si>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</si>
  <si>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</si>
  <si>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</si>
  <si>
    <t>Промывка теплообменника ГВС</t>
  </si>
  <si>
    <t>Установка воздухоотводчиков</t>
  </si>
  <si>
    <t>Поверка теплосчетчика</t>
  </si>
  <si>
    <t>1 шт.</t>
  </si>
  <si>
    <t>24 шт.</t>
  </si>
  <si>
    <t>Лазурная, д. 11</t>
  </si>
  <si>
    <t>Замена тамбурных дверей</t>
  </si>
  <si>
    <t>4 шт.</t>
  </si>
  <si>
    <t>50 шт.</t>
  </si>
  <si>
    <t>Стяжка полов</t>
  </si>
  <si>
    <r>
      <t>5 м</t>
    </r>
    <r>
      <rPr>
        <sz val="12"/>
        <rFont val="Calibri"/>
        <family val="2"/>
      </rPr>
      <t>²</t>
    </r>
  </si>
  <si>
    <t>Устройство напольных покрытий придомовых лестничных маршей</t>
  </si>
  <si>
    <r>
      <t>20 м</t>
    </r>
    <r>
      <rPr>
        <sz val="12"/>
        <rFont val="Calibri"/>
        <family val="2"/>
      </rPr>
      <t>²</t>
    </r>
  </si>
  <si>
    <t>175 кв.</t>
  </si>
  <si>
    <t>Замена почтовых ящиков 3 шт. (6-х секц.)</t>
  </si>
  <si>
    <t>18 шт.</t>
  </si>
  <si>
    <t>192 шт.</t>
  </si>
  <si>
    <t>Испытание электроинструмента и средств защиты</t>
  </si>
  <si>
    <t>многоквартирного дома № 11 ул.Лазурная</t>
  </si>
  <si>
    <t>по многоквартирному дома № 11 ул.Лазурная</t>
  </si>
  <si>
    <t>1971,514 Гкал</t>
  </si>
  <si>
    <t>0 Тн</t>
  </si>
  <si>
    <t>496,931 Гкал</t>
  </si>
  <si>
    <t>12,8 Тн</t>
  </si>
  <si>
    <t>24936 м³</t>
  </si>
  <si>
    <t>323752 кВт*ч</t>
  </si>
  <si>
    <t>Тепловые испытания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</si>
</sst>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vertical="center" wrapText="1"/>
      <protection/>
    </xf>
    <xf numFmtId="43" fontId="22" fillId="0" borderId="10" xfId="63" applyFont="1" applyFill="1" applyBorder="1" applyAlignment="1">
      <alignment horizontal="center" vertical="center"/>
    </xf>
    <xf numFmtId="43" fontId="30" fillId="0" borderId="10" xfId="63" applyFont="1" applyFill="1" applyBorder="1" applyAlignment="1">
      <alignment horizontal="center" vertical="center"/>
    </xf>
    <xf numFmtId="0" fontId="30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43" fontId="22" fillId="0" borderId="18" xfId="63" applyFont="1" applyFill="1" applyBorder="1" applyAlignment="1">
      <alignment horizontal="center" vertical="center"/>
    </xf>
    <xf numFmtId="0" fontId="22" fillId="0" borderId="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zoomScalePageLayoutView="0" workbookViewId="0" topLeftCell="A1">
      <selection activeCell="C15" sqref="C15:C17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37" t="s">
        <v>61</v>
      </c>
      <c r="B1" s="37"/>
      <c r="C1" s="37"/>
    </row>
    <row r="2" spans="1:3" ht="15.75">
      <c r="A2" s="37" t="s">
        <v>62</v>
      </c>
      <c r="B2" s="37"/>
      <c r="C2" s="37"/>
    </row>
    <row r="4" spans="1:3" ht="15.75">
      <c r="A4" s="37" t="s">
        <v>40</v>
      </c>
      <c r="B4" s="37"/>
      <c r="C4" s="37"/>
    </row>
    <row r="5" spans="1:3" ht="15.75">
      <c r="A5" s="37" t="s">
        <v>0</v>
      </c>
      <c r="B5" s="37"/>
      <c r="C5" s="37"/>
    </row>
    <row r="6" spans="1:3" ht="15.75">
      <c r="A6" s="37" t="s">
        <v>64</v>
      </c>
      <c r="B6" s="37"/>
      <c r="C6" s="37"/>
    </row>
    <row r="7" spans="1:3" ht="15.75">
      <c r="A7" s="37" t="s">
        <v>87</v>
      </c>
      <c r="B7" s="37"/>
      <c r="C7" s="37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1</v>
      </c>
      <c r="B10" s="4">
        <v>2010</v>
      </c>
      <c r="C10" s="5" t="s">
        <v>2</v>
      </c>
    </row>
    <row r="11" spans="1:3" ht="24.75" customHeight="1">
      <c r="A11" s="3" t="s">
        <v>3</v>
      </c>
      <c r="B11" s="4">
        <v>11660</v>
      </c>
      <c r="C11" s="5" t="s">
        <v>8</v>
      </c>
    </row>
    <row r="12" spans="1:3" ht="24.75" customHeight="1">
      <c r="A12" s="3" t="s">
        <v>4</v>
      </c>
      <c r="B12" s="6">
        <v>165930.83</v>
      </c>
      <c r="C12" s="5" t="s">
        <v>5</v>
      </c>
    </row>
    <row r="13" spans="1:3" ht="24.75" customHeight="1">
      <c r="A13" s="3" t="s">
        <v>65</v>
      </c>
      <c r="B13" s="6">
        <v>2122634.84</v>
      </c>
      <c r="C13" s="5" t="s">
        <v>5</v>
      </c>
    </row>
    <row r="14" spans="1:3" ht="31.5" customHeight="1">
      <c r="A14" s="3" t="s">
        <v>6</v>
      </c>
      <c r="B14" s="6">
        <v>2244969.43</v>
      </c>
      <c r="C14" s="5" t="s">
        <v>5</v>
      </c>
    </row>
    <row r="15" spans="1:3" ht="31.5" customHeight="1">
      <c r="A15" s="7" t="s">
        <v>7</v>
      </c>
      <c r="B15" s="6">
        <f>B12+B13-B14</f>
        <v>43596.23999999976</v>
      </c>
      <c r="C15" s="5" t="s">
        <v>5</v>
      </c>
    </row>
    <row r="16" spans="1:3" ht="31.5" customHeight="1">
      <c r="A16" s="3" t="s">
        <v>66</v>
      </c>
      <c r="B16" s="6">
        <v>418518.18</v>
      </c>
      <c r="C16" s="5" t="s">
        <v>5</v>
      </c>
    </row>
    <row r="17" spans="1:3" ht="31.5" customHeight="1">
      <c r="A17" s="3" t="s">
        <v>67</v>
      </c>
      <c r="B17" s="6">
        <f>B15-B16</f>
        <v>-374921.94000000024</v>
      </c>
      <c r="C17" s="5" t="s">
        <v>5</v>
      </c>
    </row>
    <row r="18" spans="1:3" ht="31.5" customHeight="1">
      <c r="A18" s="3" t="s">
        <v>41</v>
      </c>
      <c r="B18" s="6">
        <v>1947365.54</v>
      </c>
      <c r="C18" s="5" t="s">
        <v>5</v>
      </c>
    </row>
    <row r="21" spans="1:2" ht="15.75">
      <c r="A21" s="36"/>
      <c r="B21" s="36"/>
    </row>
  </sheetData>
  <sheetProtection/>
  <mergeCells count="7">
    <mergeCell ref="A21:B21"/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0" t="s">
        <v>42</v>
      </c>
      <c r="B1" s="40"/>
      <c r="C1" s="40"/>
      <c r="D1" s="40"/>
      <c r="E1" s="40"/>
    </row>
    <row r="2" spans="1:5" ht="18.75">
      <c r="A2" s="39" t="s">
        <v>88</v>
      </c>
      <c r="B2" s="39"/>
      <c r="C2" s="39"/>
      <c r="D2" s="39"/>
      <c r="E2" s="39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9</v>
      </c>
      <c r="B5" s="4" t="s">
        <v>10</v>
      </c>
      <c r="C5" s="4" t="s">
        <v>14</v>
      </c>
      <c r="D5" s="8" t="s">
        <v>11</v>
      </c>
      <c r="E5" s="9" t="s">
        <v>12</v>
      </c>
    </row>
    <row r="6" spans="1:5" ht="15.75">
      <c r="A6" s="42" t="s">
        <v>13</v>
      </c>
      <c r="B6" s="14" t="s">
        <v>21</v>
      </c>
      <c r="C6" s="4" t="s">
        <v>89</v>
      </c>
      <c r="D6" s="15">
        <v>1644258.49</v>
      </c>
      <c r="E6" s="41">
        <f>D6+D7</f>
        <v>1644258.49</v>
      </c>
    </row>
    <row r="7" spans="1:5" ht="15.75">
      <c r="A7" s="43"/>
      <c r="B7" s="14" t="s">
        <v>22</v>
      </c>
      <c r="C7" s="4" t="s">
        <v>90</v>
      </c>
      <c r="D7" s="15">
        <v>0</v>
      </c>
      <c r="E7" s="41"/>
    </row>
    <row r="8" spans="1:5" ht="15.75">
      <c r="A8" s="43"/>
      <c r="B8" s="14" t="s">
        <v>43</v>
      </c>
      <c r="C8" s="4" t="s">
        <v>91</v>
      </c>
      <c r="D8" s="15">
        <f>406421.78+2404.44</f>
        <v>408826.22000000003</v>
      </c>
      <c r="E8" s="41">
        <f>D8+D9</f>
        <v>409841.96</v>
      </c>
    </row>
    <row r="9" spans="1:5" ht="15.75">
      <c r="A9" s="44"/>
      <c r="B9" s="14" t="s">
        <v>44</v>
      </c>
      <c r="C9" s="4" t="s">
        <v>92</v>
      </c>
      <c r="D9" s="15">
        <v>1015.74</v>
      </c>
      <c r="E9" s="41"/>
    </row>
    <row r="10" spans="1:5" ht="15.75">
      <c r="A10" s="38" t="s">
        <v>15</v>
      </c>
      <c r="B10" s="14" t="s">
        <v>16</v>
      </c>
      <c r="C10" s="4" t="s">
        <v>93</v>
      </c>
      <c r="D10" s="15">
        <f>160756.92+32966.51</f>
        <v>193723.43000000002</v>
      </c>
      <c r="E10" s="41">
        <f>D10+D11</f>
        <v>378032.82</v>
      </c>
    </row>
    <row r="11" spans="1:5" ht="15.75">
      <c r="A11" s="38"/>
      <c r="B11" s="14" t="s">
        <v>17</v>
      </c>
      <c r="C11" s="4" t="str">
        <f>C10</f>
        <v>24936 м³</v>
      </c>
      <c r="D11" s="15">
        <f>152944.9+31364.49</f>
        <v>184309.38999999998</v>
      </c>
      <c r="E11" s="41"/>
    </row>
    <row r="12" spans="1:5" ht="15.75">
      <c r="A12" s="4" t="s">
        <v>18</v>
      </c>
      <c r="B12" s="14" t="s">
        <v>19</v>
      </c>
      <c r="C12" s="4" t="s">
        <v>94</v>
      </c>
      <c r="D12" s="15">
        <v>483373.04</v>
      </c>
      <c r="E12" s="15">
        <f>D12</f>
        <v>483373.04</v>
      </c>
    </row>
    <row r="13" spans="1:5" ht="15.75">
      <c r="A13" s="38" t="s">
        <v>20</v>
      </c>
      <c r="B13" s="38"/>
      <c r="C13" s="38"/>
      <c r="D13" s="38"/>
      <c r="E13" s="15">
        <f>SUM(E6:E12)</f>
        <v>2915506.31</v>
      </c>
    </row>
    <row r="15" ht="15.75">
      <c r="A15" s="12" t="s">
        <v>23</v>
      </c>
    </row>
    <row r="16" ht="15.75">
      <c r="A16" s="12" t="s">
        <v>45</v>
      </c>
    </row>
  </sheetData>
  <sheetProtection/>
  <mergeCells count="8">
    <mergeCell ref="A13:D13"/>
    <mergeCell ref="A2:E2"/>
    <mergeCell ref="A1:E1"/>
    <mergeCell ref="E6:E7"/>
    <mergeCell ref="A10:A11"/>
    <mergeCell ref="E10:E11"/>
    <mergeCell ref="A6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="85" zoomScaleNormal="85" zoomScalePageLayoutView="0" workbookViewId="0" topLeftCell="A1">
      <selection activeCell="E40" sqref="E40"/>
    </sheetView>
  </sheetViews>
  <sheetFormatPr defaultColWidth="9.140625" defaultRowHeight="12.75"/>
  <cols>
    <col min="1" max="1" width="6.7109375" style="19" customWidth="1"/>
    <col min="2" max="2" width="42.57421875" style="19" customWidth="1"/>
    <col min="3" max="3" width="9.140625" style="20" customWidth="1"/>
    <col min="4" max="4" width="16.28125" style="20" bestFit="1" customWidth="1"/>
    <col min="5" max="5" width="23.28125" style="20" bestFit="1" customWidth="1"/>
    <col min="6" max="16384" width="9.140625" style="19" customWidth="1"/>
  </cols>
  <sheetData>
    <row r="2" spans="1:5" ht="48" customHeight="1">
      <c r="A2" s="49" t="s">
        <v>46</v>
      </c>
      <c r="B2" s="49"/>
      <c r="C2" s="49"/>
      <c r="D2" s="49"/>
      <c r="E2" s="49"/>
    </row>
    <row r="4" spans="1:5" ht="15.75">
      <c r="A4" s="50" t="s">
        <v>74</v>
      </c>
      <c r="B4" s="50"/>
      <c r="C4" s="50"/>
      <c r="D4" s="50"/>
      <c r="E4" s="50"/>
    </row>
    <row r="5" spans="1:5" ht="31.5">
      <c r="A5" s="22" t="s">
        <v>24</v>
      </c>
      <c r="B5" s="22" t="s">
        <v>47</v>
      </c>
      <c r="C5" s="22" t="s">
        <v>48</v>
      </c>
      <c r="D5" s="22" t="s">
        <v>49</v>
      </c>
      <c r="E5" s="22" t="s">
        <v>50</v>
      </c>
    </row>
    <row r="6" spans="1:5" ht="15.75">
      <c r="A6" s="22">
        <v>1</v>
      </c>
      <c r="B6" s="28" t="s">
        <v>71</v>
      </c>
      <c r="C6" s="25" t="s">
        <v>72</v>
      </c>
      <c r="D6" s="29">
        <v>13550</v>
      </c>
      <c r="E6" s="27">
        <v>41579</v>
      </c>
    </row>
    <row r="7" spans="1:5" ht="15.75">
      <c r="A7" s="22">
        <v>2</v>
      </c>
      <c r="B7" s="28" t="s">
        <v>75</v>
      </c>
      <c r="C7" s="25" t="s">
        <v>76</v>
      </c>
      <c r="D7" s="29">
        <v>64891.56</v>
      </c>
      <c r="E7" s="27">
        <v>41426</v>
      </c>
    </row>
    <row r="8" spans="1:5" ht="15.75">
      <c r="A8" s="22">
        <v>3</v>
      </c>
      <c r="B8" s="28" t="s">
        <v>51</v>
      </c>
      <c r="C8" s="25" t="s">
        <v>76</v>
      </c>
      <c r="D8" s="29">
        <v>2920.15</v>
      </c>
      <c r="E8" s="27">
        <v>41426</v>
      </c>
    </row>
    <row r="9" spans="1:5" ht="15.75">
      <c r="A9" s="22">
        <v>4</v>
      </c>
      <c r="B9" s="28" t="s">
        <v>70</v>
      </c>
      <c r="C9" s="25" t="s">
        <v>77</v>
      </c>
      <c r="D9" s="29">
        <v>40510.25</v>
      </c>
      <c r="E9" s="27">
        <v>41518</v>
      </c>
    </row>
    <row r="10" spans="1:5" ht="15.75">
      <c r="A10" s="22">
        <v>5</v>
      </c>
      <c r="B10" s="28" t="s">
        <v>78</v>
      </c>
      <c r="C10" s="25" t="s">
        <v>79</v>
      </c>
      <c r="D10" s="29">
        <v>835</v>
      </c>
      <c r="E10" s="27">
        <v>41426</v>
      </c>
    </row>
    <row r="11" spans="1:5" ht="31.5">
      <c r="A11" s="22">
        <v>6</v>
      </c>
      <c r="B11" s="28" t="s">
        <v>80</v>
      </c>
      <c r="C11" s="25" t="s">
        <v>81</v>
      </c>
      <c r="D11" s="29">
        <v>25089.84</v>
      </c>
      <c r="E11" s="27">
        <v>41244</v>
      </c>
    </row>
    <row r="12" spans="1:5" ht="15.75">
      <c r="A12" s="22">
        <v>7</v>
      </c>
      <c r="B12" s="28" t="s">
        <v>54</v>
      </c>
      <c r="C12" s="25" t="s">
        <v>82</v>
      </c>
      <c r="D12" s="29">
        <v>6044.5</v>
      </c>
      <c r="E12" s="27">
        <v>41609</v>
      </c>
    </row>
    <row r="13" spans="1:5" ht="15.75">
      <c r="A13" s="22">
        <v>8</v>
      </c>
      <c r="B13" s="24" t="s">
        <v>83</v>
      </c>
      <c r="C13" s="25" t="s">
        <v>84</v>
      </c>
      <c r="D13" s="29">
        <v>4290</v>
      </c>
      <c r="E13" s="27">
        <v>41426</v>
      </c>
    </row>
    <row r="14" spans="1:5" ht="47.25">
      <c r="A14" s="22">
        <v>9</v>
      </c>
      <c r="B14" s="28" t="s">
        <v>52</v>
      </c>
      <c r="C14" s="25" t="s">
        <v>85</v>
      </c>
      <c r="D14" s="29">
        <v>124805.76</v>
      </c>
      <c r="E14" s="27" t="s">
        <v>53</v>
      </c>
    </row>
    <row r="15" spans="1:5" ht="15.75">
      <c r="A15" s="22">
        <v>10</v>
      </c>
      <c r="B15" s="28" t="s">
        <v>69</v>
      </c>
      <c r="C15" s="25"/>
      <c r="D15" s="29">
        <v>13000</v>
      </c>
      <c r="E15" s="27">
        <v>41426</v>
      </c>
    </row>
    <row r="16" spans="1:5" ht="15.75">
      <c r="A16" s="22">
        <v>11</v>
      </c>
      <c r="B16" s="28" t="s">
        <v>55</v>
      </c>
      <c r="C16" s="25" t="s">
        <v>73</v>
      </c>
      <c r="D16" s="29">
        <v>2179.44</v>
      </c>
      <c r="E16" s="27">
        <v>41395</v>
      </c>
    </row>
    <row r="17" spans="1:5" ht="31.5">
      <c r="A17" s="22">
        <v>12</v>
      </c>
      <c r="B17" s="28" t="s">
        <v>86</v>
      </c>
      <c r="C17" s="25"/>
      <c r="D17" s="29">
        <v>1177.9</v>
      </c>
      <c r="E17" s="27">
        <v>41426</v>
      </c>
    </row>
    <row r="18" spans="1:5" ht="15.75">
      <c r="A18" s="22">
        <v>13</v>
      </c>
      <c r="B18" s="24" t="s">
        <v>56</v>
      </c>
      <c r="C18" s="25" t="s">
        <v>57</v>
      </c>
      <c r="D18" s="29">
        <v>18275.3</v>
      </c>
      <c r="E18" s="27" t="s">
        <v>58</v>
      </c>
    </row>
    <row r="19" spans="1:5" ht="15.75">
      <c r="A19" s="22">
        <v>14</v>
      </c>
      <c r="B19" s="24" t="s">
        <v>59</v>
      </c>
      <c r="C19" s="25"/>
      <c r="D19" s="29">
        <v>1635.98</v>
      </c>
      <c r="E19" s="27">
        <v>41426</v>
      </c>
    </row>
    <row r="20" spans="1:5" ht="15.75">
      <c r="A20" s="45" t="s">
        <v>60</v>
      </c>
      <c r="B20" s="46"/>
      <c r="C20" s="47"/>
      <c r="D20" s="30">
        <f>SUM(D6:D19)</f>
        <v>319205.68</v>
      </c>
      <c r="E20" s="31" t="s">
        <v>5</v>
      </c>
    </row>
    <row r="25" spans="1:5" ht="15.75">
      <c r="A25" s="48"/>
      <c r="B25" s="48"/>
      <c r="C25" s="48"/>
      <c r="D25" s="48"/>
      <c r="E25" s="48"/>
    </row>
  </sheetData>
  <sheetProtection/>
  <mergeCells count="4">
    <mergeCell ref="A20:C20"/>
    <mergeCell ref="A25:E25"/>
    <mergeCell ref="A2:E2"/>
    <mergeCell ref="A4:E4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I30" sqref="I29:I30"/>
    </sheetView>
  </sheetViews>
  <sheetFormatPr defaultColWidth="9.140625" defaultRowHeight="12.75"/>
  <cols>
    <col min="1" max="1" width="6.7109375" style="19" customWidth="1"/>
    <col min="2" max="2" width="49.421875" style="19" bestFit="1" customWidth="1"/>
    <col min="3" max="3" width="25.140625" style="20" bestFit="1" customWidth="1"/>
    <col min="4" max="4" width="12.8515625" style="20" bestFit="1" customWidth="1"/>
    <col min="5" max="6" width="16.28125" style="20" customWidth="1"/>
    <col min="7" max="7" width="14.421875" style="20" customWidth="1"/>
    <col min="8" max="8" width="16.28125" style="20" customWidth="1"/>
    <col min="9" max="9" width="16.140625" style="20" bestFit="1" customWidth="1"/>
    <col min="10" max="10" width="12.28125" style="19" customWidth="1"/>
    <col min="11" max="11" width="12.140625" style="19" bestFit="1" customWidth="1"/>
    <col min="12" max="12" width="9.140625" style="19" customWidth="1"/>
    <col min="13" max="13" width="42.140625" style="19" bestFit="1" customWidth="1"/>
    <col min="14" max="16384" width="9.140625" style="19" customWidth="1"/>
  </cols>
  <sheetData>
    <row r="1" spans="1:11" ht="18.75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1:11" ht="15.7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3" customFormat="1" ht="15.75">
      <c r="A4" s="52" t="s">
        <v>24</v>
      </c>
      <c r="B4" s="52" t="s">
        <v>25</v>
      </c>
      <c r="C4" s="52" t="s">
        <v>26</v>
      </c>
      <c r="D4" s="52" t="s">
        <v>48</v>
      </c>
      <c r="E4" s="54" t="s">
        <v>27</v>
      </c>
      <c r="F4" s="55"/>
      <c r="G4" s="52" t="s">
        <v>28</v>
      </c>
      <c r="H4" s="52" t="s">
        <v>29</v>
      </c>
      <c r="I4" s="52" t="s">
        <v>30</v>
      </c>
      <c r="J4" s="52" t="s">
        <v>31</v>
      </c>
      <c r="K4" s="52" t="s">
        <v>32</v>
      </c>
    </row>
    <row r="5" spans="1:11" ht="30.75" customHeight="1">
      <c r="A5" s="53"/>
      <c r="B5" s="53"/>
      <c r="C5" s="53"/>
      <c r="D5" s="53"/>
      <c r="E5" s="17" t="s">
        <v>33</v>
      </c>
      <c r="F5" s="17" t="s">
        <v>34</v>
      </c>
      <c r="G5" s="53"/>
      <c r="H5" s="53"/>
      <c r="I5" s="53"/>
      <c r="J5" s="53"/>
      <c r="K5" s="53"/>
    </row>
    <row r="6" spans="1:11" ht="15.75">
      <c r="A6" s="22">
        <v>1</v>
      </c>
      <c r="B6" s="28" t="s">
        <v>71</v>
      </c>
      <c r="C6" s="25" t="s">
        <v>36</v>
      </c>
      <c r="D6" s="25" t="s">
        <v>72</v>
      </c>
      <c r="E6" s="26">
        <v>0.09684105202973127</v>
      </c>
      <c r="F6" s="26">
        <v>0.09684105202973127</v>
      </c>
      <c r="G6" s="29" t="s">
        <v>35</v>
      </c>
      <c r="H6" s="26"/>
      <c r="I6" s="27"/>
      <c r="J6" s="34"/>
      <c r="K6" s="34"/>
    </row>
    <row r="7" spans="1:11" ht="15.75">
      <c r="A7" s="22">
        <v>2</v>
      </c>
      <c r="B7" s="28" t="s">
        <v>75</v>
      </c>
      <c r="C7" s="25" t="s">
        <v>37</v>
      </c>
      <c r="D7" s="25" t="s">
        <v>76</v>
      </c>
      <c r="E7" s="26">
        <v>0.4637761578044597</v>
      </c>
      <c r="F7" s="26">
        <v>0.4637761578044597</v>
      </c>
      <c r="G7" s="29" t="s">
        <v>35</v>
      </c>
      <c r="H7" s="26"/>
      <c r="I7" s="27"/>
      <c r="J7" s="34"/>
      <c r="K7" s="34"/>
    </row>
    <row r="8" spans="1:11" ht="15.75">
      <c r="A8" s="22">
        <v>3</v>
      </c>
      <c r="B8" s="28" t="s">
        <v>51</v>
      </c>
      <c r="C8" s="25" t="s">
        <v>37</v>
      </c>
      <c r="D8" s="25" t="s">
        <v>76</v>
      </c>
      <c r="E8" s="26">
        <v>0.020870140080045743</v>
      </c>
      <c r="F8" s="26">
        <v>0.020870140080045743</v>
      </c>
      <c r="G8" s="29" t="s">
        <v>35</v>
      </c>
      <c r="H8" s="26"/>
      <c r="I8" s="27"/>
      <c r="J8" s="34"/>
      <c r="K8" s="34"/>
    </row>
    <row r="9" spans="1:11" ht="15.75">
      <c r="A9" s="22">
        <v>4</v>
      </c>
      <c r="B9" s="28" t="s">
        <v>70</v>
      </c>
      <c r="C9" s="25" t="s">
        <v>37</v>
      </c>
      <c r="D9" s="25" t="s">
        <v>77</v>
      </c>
      <c r="E9" s="26">
        <v>0.2895243710691824</v>
      </c>
      <c r="F9" s="26">
        <v>0.2895243710691824</v>
      </c>
      <c r="G9" s="29" t="s">
        <v>35</v>
      </c>
      <c r="H9" s="26"/>
      <c r="I9" s="27"/>
      <c r="J9" s="34"/>
      <c r="K9" s="34"/>
    </row>
    <row r="10" spans="1:11" ht="15.75">
      <c r="A10" s="22">
        <v>5</v>
      </c>
      <c r="B10" s="28" t="s">
        <v>78</v>
      </c>
      <c r="C10" s="25" t="s">
        <v>37</v>
      </c>
      <c r="D10" s="25" t="s">
        <v>79</v>
      </c>
      <c r="E10" s="26">
        <v>0.005967695826186392</v>
      </c>
      <c r="F10" s="26">
        <v>0.005967695826186392</v>
      </c>
      <c r="G10" s="29" t="s">
        <v>35</v>
      </c>
      <c r="H10" s="26"/>
      <c r="I10" s="27"/>
      <c r="J10" s="34"/>
      <c r="K10" s="34"/>
    </row>
    <row r="11" spans="1:11" ht="31.5">
      <c r="A11" s="22">
        <v>6</v>
      </c>
      <c r="B11" s="28" t="s">
        <v>80</v>
      </c>
      <c r="C11" s="25" t="s">
        <v>37</v>
      </c>
      <c r="D11" s="25" t="s">
        <v>81</v>
      </c>
      <c r="E11" s="29">
        <v>0.1793156089193825</v>
      </c>
      <c r="F11" s="29">
        <v>0.1793156089193825</v>
      </c>
      <c r="G11" s="29" t="s">
        <v>35</v>
      </c>
      <c r="H11" s="29"/>
      <c r="I11" s="27"/>
      <c r="J11" s="34"/>
      <c r="K11" s="34"/>
    </row>
    <row r="12" spans="1:11" ht="15.75">
      <c r="A12" s="22">
        <v>7</v>
      </c>
      <c r="B12" s="28" t="s">
        <v>54</v>
      </c>
      <c r="C12" s="33" t="s">
        <v>38</v>
      </c>
      <c r="D12" s="25" t="s">
        <v>82</v>
      </c>
      <c r="E12" s="29">
        <v>0.04319968553459119</v>
      </c>
      <c r="F12" s="29">
        <v>0.04319968553459119</v>
      </c>
      <c r="G12" s="29" t="s">
        <v>35</v>
      </c>
      <c r="H12" s="29"/>
      <c r="I12" s="27"/>
      <c r="J12" s="34"/>
      <c r="K12" s="34"/>
    </row>
    <row r="13" spans="1:11" ht="15.75">
      <c r="A13" s="22">
        <v>8</v>
      </c>
      <c r="B13" s="24" t="s">
        <v>83</v>
      </c>
      <c r="C13" s="25" t="s">
        <v>37</v>
      </c>
      <c r="D13" s="25" t="s">
        <v>84</v>
      </c>
      <c r="E13" s="29">
        <v>0.030660377358490563</v>
      </c>
      <c r="F13" s="29">
        <v>0.030660377358490563</v>
      </c>
      <c r="G13" s="29" t="s">
        <v>35</v>
      </c>
      <c r="H13" s="29"/>
      <c r="I13" s="27"/>
      <c r="J13" s="34"/>
      <c r="K13" s="34"/>
    </row>
    <row r="14" spans="1:11" ht="31.5">
      <c r="A14" s="22">
        <v>9</v>
      </c>
      <c r="B14" s="28" t="s">
        <v>52</v>
      </c>
      <c r="C14" s="25" t="s">
        <v>37</v>
      </c>
      <c r="D14" s="25" t="s">
        <v>85</v>
      </c>
      <c r="E14" s="29">
        <v>0.8919794168096055</v>
      </c>
      <c r="F14" s="29">
        <v>0.8919794168096055</v>
      </c>
      <c r="G14" s="29" t="s">
        <v>35</v>
      </c>
      <c r="H14" s="29"/>
      <c r="I14" s="27"/>
      <c r="J14" s="34"/>
      <c r="K14" s="34"/>
    </row>
    <row r="15" spans="1:11" ht="25.5">
      <c r="A15" s="22">
        <v>10</v>
      </c>
      <c r="B15" s="28" t="s">
        <v>69</v>
      </c>
      <c r="C15" s="18" t="s">
        <v>39</v>
      </c>
      <c r="D15" s="25"/>
      <c r="E15" s="29">
        <v>0.09291023441966838</v>
      </c>
      <c r="F15" s="29">
        <v>0.09291023441966838</v>
      </c>
      <c r="G15" s="29" t="s">
        <v>35</v>
      </c>
      <c r="H15" s="29"/>
      <c r="I15" s="27"/>
      <c r="J15" s="34"/>
      <c r="K15" s="34"/>
    </row>
    <row r="16" spans="1:11" ht="15.75">
      <c r="A16" s="22">
        <v>11</v>
      </c>
      <c r="B16" s="28" t="s">
        <v>55</v>
      </c>
      <c r="C16" s="25" t="s">
        <v>37</v>
      </c>
      <c r="D16" s="25" t="s">
        <v>73</v>
      </c>
      <c r="E16" s="29">
        <v>0.015576329331046313</v>
      </c>
      <c r="F16" s="29">
        <v>0.015576329331046313</v>
      </c>
      <c r="G16" s="29" t="s">
        <v>35</v>
      </c>
      <c r="H16" s="29"/>
      <c r="I16" s="27"/>
      <c r="J16" s="34"/>
      <c r="K16" s="34"/>
    </row>
    <row r="17" spans="1:11" ht="31.5">
      <c r="A17" s="22">
        <v>12</v>
      </c>
      <c r="B17" s="28" t="s">
        <v>86</v>
      </c>
      <c r="C17" s="33" t="s">
        <v>38</v>
      </c>
      <c r="D17" s="25"/>
      <c r="E17" s="29">
        <v>0.008418381932532876</v>
      </c>
      <c r="F17" s="29">
        <v>0.008418381932532876</v>
      </c>
      <c r="G17" s="29" t="s">
        <v>35</v>
      </c>
      <c r="H17" s="29"/>
      <c r="I17" s="27"/>
      <c r="J17" s="34"/>
      <c r="K17" s="34"/>
    </row>
    <row r="18" spans="1:11" ht="15.75">
      <c r="A18" s="22">
        <v>13</v>
      </c>
      <c r="B18" s="24" t="s">
        <v>56</v>
      </c>
      <c r="C18" s="25" t="s">
        <v>37</v>
      </c>
      <c r="D18" s="25" t="s">
        <v>57</v>
      </c>
      <c r="E18" s="29">
        <v>0.1306124928530589</v>
      </c>
      <c r="F18" s="29">
        <v>0.1306124928530589</v>
      </c>
      <c r="G18" s="29"/>
      <c r="H18" s="29"/>
      <c r="I18" s="27"/>
      <c r="J18" s="34"/>
      <c r="K18" s="34"/>
    </row>
    <row r="19" spans="1:11" ht="15.75">
      <c r="A19" s="22">
        <v>14</v>
      </c>
      <c r="B19" s="24" t="s">
        <v>59</v>
      </c>
      <c r="C19" s="25" t="s">
        <v>63</v>
      </c>
      <c r="D19" s="25"/>
      <c r="E19" s="29">
        <v>0.01169225271583762</v>
      </c>
      <c r="F19" s="29">
        <v>0.01169225271583762</v>
      </c>
      <c r="G19" s="29" t="s">
        <v>35</v>
      </c>
      <c r="H19" s="29"/>
      <c r="I19" s="27"/>
      <c r="J19" s="34"/>
      <c r="K19" s="34"/>
    </row>
    <row r="20" spans="1:11" ht="15.75">
      <c r="A20" s="22">
        <v>15</v>
      </c>
      <c r="B20" s="24" t="s">
        <v>95</v>
      </c>
      <c r="C20" s="25" t="s">
        <v>37</v>
      </c>
      <c r="D20" s="25"/>
      <c r="E20" s="29">
        <v>0</v>
      </c>
      <c r="F20" s="29">
        <v>0.41</v>
      </c>
      <c r="G20" s="29" t="s">
        <v>35</v>
      </c>
      <c r="H20" s="29"/>
      <c r="I20" s="27"/>
      <c r="J20" s="34"/>
      <c r="K20" s="34"/>
    </row>
    <row r="21" spans="1:11" ht="15.75">
      <c r="A21" s="45" t="s">
        <v>60</v>
      </c>
      <c r="B21" s="46"/>
      <c r="C21" s="46"/>
      <c r="D21" s="47"/>
      <c r="E21" s="30">
        <f>SUM(E6:E20)</f>
        <v>2.2813441966838193</v>
      </c>
      <c r="F21" s="30">
        <f>SUM(F6:F20)</f>
        <v>2.6913441966838194</v>
      </c>
      <c r="G21" s="30"/>
      <c r="H21" s="30"/>
      <c r="I21" s="35"/>
      <c r="J21" s="34"/>
      <c r="K21" s="34"/>
    </row>
    <row r="22" ht="15">
      <c r="I22" s="32"/>
    </row>
    <row r="23" ht="15">
      <c r="I23" s="32"/>
    </row>
    <row r="24" ht="15">
      <c r="I24" s="32"/>
    </row>
    <row r="25" spans="3:9" ht="15">
      <c r="C25" s="19"/>
      <c r="D25" s="19"/>
      <c r="E25" s="19"/>
      <c r="F25" s="19"/>
      <c r="G25" s="19"/>
      <c r="H25" s="19"/>
      <c r="I25" s="19"/>
    </row>
    <row r="26" spans="3:9" ht="15">
      <c r="C26" s="19"/>
      <c r="D26" s="19"/>
      <c r="E26" s="19"/>
      <c r="F26" s="19"/>
      <c r="G26" s="19"/>
      <c r="H26" s="19"/>
      <c r="I26" s="19"/>
    </row>
    <row r="27" spans="3:9" ht="15">
      <c r="C27" s="19"/>
      <c r="D27" s="19"/>
      <c r="E27" s="19"/>
      <c r="F27" s="19"/>
      <c r="G27" s="19"/>
      <c r="H27" s="19"/>
      <c r="I27" s="19"/>
    </row>
    <row r="28" spans="3:9" ht="15">
      <c r="C28" s="19"/>
      <c r="D28" s="19"/>
      <c r="E28" s="19"/>
      <c r="F28" s="19"/>
      <c r="G28" s="19"/>
      <c r="H28" s="19"/>
      <c r="I28" s="19"/>
    </row>
    <row r="29" spans="3:9" ht="15">
      <c r="C29" s="19"/>
      <c r="D29" s="19"/>
      <c r="E29" s="19"/>
      <c r="F29" s="19"/>
      <c r="G29" s="19"/>
      <c r="H29" s="19"/>
      <c r="I29" s="19"/>
    </row>
    <row r="30" spans="3:9" ht="15">
      <c r="C30" s="19"/>
      <c r="D30" s="19"/>
      <c r="E30" s="19"/>
      <c r="F30" s="19"/>
      <c r="G30" s="19"/>
      <c r="H30" s="19"/>
      <c r="I30" s="19"/>
    </row>
    <row r="31" spans="3:9" ht="15">
      <c r="C31" s="19"/>
      <c r="D31" s="19"/>
      <c r="E31" s="19"/>
      <c r="F31" s="19"/>
      <c r="G31" s="19"/>
      <c r="H31" s="19"/>
      <c r="I31" s="19"/>
    </row>
    <row r="32" spans="3:9" ht="15">
      <c r="C32" s="19"/>
      <c r="D32" s="19"/>
      <c r="E32" s="19"/>
      <c r="F32" s="19"/>
      <c r="G32" s="19"/>
      <c r="H32" s="19"/>
      <c r="I32" s="19"/>
    </row>
    <row r="33" spans="3:9" ht="15">
      <c r="C33" s="19"/>
      <c r="D33" s="19"/>
      <c r="E33" s="19"/>
      <c r="F33" s="19"/>
      <c r="G33" s="19"/>
      <c r="H33" s="19"/>
      <c r="I33" s="19"/>
    </row>
    <row r="34" spans="3:9" ht="15">
      <c r="C34" s="19"/>
      <c r="D34" s="19"/>
      <c r="E34" s="19"/>
      <c r="F34" s="19"/>
      <c r="G34" s="19"/>
      <c r="H34" s="19"/>
      <c r="I34" s="19"/>
    </row>
    <row r="35" spans="3:9" ht="15">
      <c r="C35" s="19"/>
      <c r="D35" s="19"/>
      <c r="E35" s="19"/>
      <c r="F35" s="19"/>
      <c r="G35" s="19"/>
      <c r="H35" s="19"/>
      <c r="I35" s="19"/>
    </row>
    <row r="36" spans="3:9" ht="15">
      <c r="C36" s="19"/>
      <c r="D36" s="19"/>
      <c r="E36" s="19"/>
      <c r="F36" s="19"/>
      <c r="G36" s="19"/>
      <c r="H36" s="19"/>
      <c r="I36" s="19"/>
    </row>
    <row r="37" spans="3:9" ht="15">
      <c r="C37" s="19"/>
      <c r="D37" s="19"/>
      <c r="E37" s="19"/>
      <c r="F37" s="19"/>
      <c r="G37" s="19"/>
      <c r="H37" s="19"/>
      <c r="I37" s="19"/>
    </row>
    <row r="38" spans="3:9" ht="15">
      <c r="C38" s="19"/>
      <c r="D38" s="19"/>
      <c r="E38" s="19"/>
      <c r="F38" s="19"/>
      <c r="G38" s="19"/>
      <c r="H38" s="19"/>
      <c r="I38" s="19"/>
    </row>
    <row r="39" spans="3:9" ht="15">
      <c r="C39" s="19"/>
      <c r="D39" s="19"/>
      <c r="E39" s="19"/>
      <c r="F39" s="19"/>
      <c r="G39" s="19"/>
      <c r="H39" s="19"/>
      <c r="I39" s="19"/>
    </row>
    <row r="40" spans="3:9" ht="15">
      <c r="C40" s="19"/>
      <c r="D40" s="19"/>
      <c r="E40" s="19"/>
      <c r="F40" s="19"/>
      <c r="G40" s="19"/>
      <c r="H40" s="19"/>
      <c r="I40" s="19"/>
    </row>
    <row r="41" spans="3:9" ht="15">
      <c r="C41" s="19"/>
      <c r="D41" s="19"/>
      <c r="E41" s="19"/>
      <c r="F41" s="19"/>
      <c r="G41" s="19"/>
      <c r="H41" s="19"/>
      <c r="I41" s="19"/>
    </row>
    <row r="42" spans="3:9" ht="15">
      <c r="C42" s="19"/>
      <c r="D42" s="19"/>
      <c r="E42" s="19"/>
      <c r="F42" s="19"/>
      <c r="G42" s="19"/>
      <c r="H42" s="19"/>
      <c r="I42" s="19"/>
    </row>
    <row r="43" spans="3:9" ht="15">
      <c r="C43" s="19"/>
      <c r="D43" s="19"/>
      <c r="E43" s="19"/>
      <c r="F43" s="19"/>
      <c r="G43" s="19"/>
      <c r="H43" s="19"/>
      <c r="I43" s="19"/>
    </row>
    <row r="44" spans="3:9" ht="15">
      <c r="C44" s="19"/>
      <c r="D44" s="19"/>
      <c r="E44" s="19"/>
      <c r="F44" s="19"/>
      <c r="G44" s="19"/>
      <c r="H44" s="19"/>
      <c r="I44" s="19"/>
    </row>
  </sheetData>
  <sheetProtection/>
  <mergeCells count="13">
    <mergeCell ref="I4:I5"/>
    <mergeCell ref="J4:J5"/>
    <mergeCell ref="K4:K5"/>
    <mergeCell ref="A21:D21"/>
    <mergeCell ref="A1:K1"/>
    <mergeCell ref="A3:K3"/>
    <mergeCell ref="A4:A5"/>
    <mergeCell ref="B4:B5"/>
    <mergeCell ref="C4:C5"/>
    <mergeCell ref="D4:D5"/>
    <mergeCell ref="E4:F4"/>
    <mergeCell ref="G4:G5"/>
    <mergeCell ref="H4:H5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2014-04-01T03:47:56Z</cp:lastPrinted>
  <dcterms:created xsi:type="dcterms:W3CDTF">2013-04-25T08:51:18Z</dcterms:created>
  <dcterms:modified xsi:type="dcterms:W3CDTF">2014-04-01T11:26:19Z</dcterms:modified>
  <cp:category/>
  <cp:version/>
  <cp:contentType/>
  <cp:contentStatus/>
</cp:coreProperties>
</file>