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2"/>
  </bookViews>
  <sheets>
    <sheet name="Тек.ремонт" sheetId="1" r:id="rId1"/>
    <sheet name="Ком.услуги" sheetId="2" r:id="rId2"/>
    <sheet name="План работ на 2013-2014 года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<sst xmlns="http://schemas.openxmlformats.org/spreadsheetml/2006/main" count="127" uniqueCount="84">
  <si>
    <t>Управляющей компании ООО «УК «Партнер»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</si>
  <si>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</si>
  <si>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</si>
  <si>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</si>
  <si>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</si>
  <si>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</si>
  <si>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</si>
  <si>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</si>
  <si>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</si>
  <si>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</si>
  <si>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</si>
  <si>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</si>
  <si>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</si>
  <si>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</si>
  <si>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</si>
  <si>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</si>
  <si>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</si>
  <si>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</si>
  <si>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</si>
  <si>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</si>
  <si>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</si>
  <si>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</si>
  <si>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</si>
  <si>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</si>
  <si>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</si>
  <si>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</si>
  <si>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</si>
  <si>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</si>
  <si>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</si>
  <si>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</si>
  <si>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</si>
  <si>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</si>
  <si>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</si>
  <si>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мере необходимости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</si>
  <si>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</si>
  <si>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</si>
  <si>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</si>
  <si>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Виды работ</t>
  </si>
  <si>
    <t>Объем работ</t>
  </si>
  <si>
    <t>Стоимость работ</t>
  </si>
  <si>
    <t>Срок проведения</t>
  </si>
  <si>
    <t>Дезинфекция, дезинсекция, дератизация</t>
  </si>
  <si>
    <t>МОП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</si>
  <si>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</si>
  <si>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</si>
  <si>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</si>
  <si>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</si>
  <si>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</si>
  <si>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</si>
  <si>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</si>
  <si>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</si>
  <si>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</si>
  <si>
    <t>Переподготовка, семинары</t>
  </si>
  <si>
    <t>Установка досок для объявлений</t>
  </si>
  <si>
    <t>4 шт.</t>
  </si>
  <si>
    <t>Информационные таблички</t>
  </si>
  <si>
    <t>1 раз</t>
  </si>
  <si>
    <t>многоквартирного дома № 6 ул.Хвойная</t>
  </si>
  <si>
    <t>по многоквартирному дома № 6 ул.Хвойная</t>
  </si>
  <si>
    <t>тепловая энергия</t>
  </si>
  <si>
    <t>подпитка</t>
  </si>
  <si>
    <t>580,939 Гкал</t>
  </si>
  <si>
    <t>19,311 Тн</t>
  </si>
  <si>
    <t>4592 м³</t>
  </si>
  <si>
    <t>84870 кВт*ч</t>
  </si>
  <si>
    <t>План работ по статье "Содержание и текущий ремонт общего имущества многоквартирного дома" на 2013-2014 года (16 месяцев)</t>
  </si>
  <si>
    <t>Хвойная, д. 6</t>
  </si>
  <si>
    <t>Промывка теплообменника ГВС</t>
  </si>
  <si>
    <t>Установка металлических решеток на входы в подвал между входными группами</t>
  </si>
  <si>
    <t>Ограждение контейнерной площадки и территории возле мусоросборных камер</t>
  </si>
  <si>
    <t>5 шт.</t>
  </si>
  <si>
    <t>10 шт.</t>
  </si>
  <si>
    <t>Гос.поверка манометров</t>
  </si>
  <si>
    <t>24 шт.</t>
  </si>
  <si>
    <t>Испытание электроинструмента</t>
  </si>
  <si>
    <t>Проверка дымоходов и вентканалов</t>
  </si>
  <si>
    <t>174 кв.</t>
  </si>
  <si>
    <t>Устройство ковровых покрытий из релина на крыльцах входных групп</t>
  </si>
  <si>
    <t>31,65 м²</t>
  </si>
  <si>
    <t>Апрель-май 2014</t>
  </si>
  <si>
    <t>1 раз в год при подготовке к сезонной эксплуатации</t>
  </si>
  <si>
    <t>1 раз в год</t>
  </si>
  <si>
    <t>2 раза в год</t>
  </si>
  <si>
    <t>не выполнено, работы запланированы на 2014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</si>
</sst>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  <numFmt numFmtId="185" formatCode="mmm/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center" vertical="center"/>
    </xf>
    <xf numFmtId="43" fontId="29" fillId="0" borderId="10" xfId="63" applyFont="1" applyFill="1" applyBorder="1" applyAlignment="1">
      <alignment horizontal="center" vertical="center"/>
    </xf>
    <xf numFmtId="0" fontId="29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9" fillId="0" borderId="10" xfId="53" applyFont="1" applyBorder="1" applyAlignment="1">
      <alignment vertical="center"/>
      <protection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vertical="center" wrapText="1"/>
      <protection/>
    </xf>
    <xf numFmtId="0" fontId="22" fillId="24" borderId="10" xfId="53" applyFont="1" applyFill="1" applyBorder="1" applyAlignment="1">
      <alignment horizontal="center" vertical="center"/>
      <protection/>
    </xf>
    <xf numFmtId="0" fontId="22" fillId="24" borderId="0" xfId="53" applyFont="1" applyFill="1" applyAlignment="1">
      <alignment vertical="center" wrapText="1"/>
      <protection/>
    </xf>
    <xf numFmtId="0" fontId="21" fillId="24" borderId="0" xfId="53" applyFont="1" applyFill="1" applyAlignment="1">
      <alignment vertical="center"/>
      <protection/>
    </xf>
    <xf numFmtId="0" fontId="21" fillId="24" borderId="0" xfId="53" applyFont="1" applyFill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43" fontId="22" fillId="0" borderId="10" xfId="63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3" fontId="22" fillId="24" borderId="15" xfId="63" applyFont="1" applyFill="1" applyBorder="1" applyAlignment="1">
      <alignment horizontal="center" vertical="center"/>
    </xf>
    <xf numFmtId="43" fontId="22" fillId="24" borderId="16" xfId="63" applyFont="1" applyFill="1" applyBorder="1" applyAlignment="1">
      <alignment horizontal="center" vertical="center"/>
    </xf>
    <xf numFmtId="43" fontId="22" fillId="24" borderId="17" xfId="63" applyFont="1" applyFill="1" applyBorder="1" applyAlignment="1">
      <alignment horizontal="center" vertical="center"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3" fontId="22" fillId="0" borderId="15" xfId="63" applyFont="1" applyFill="1" applyBorder="1" applyAlignment="1">
      <alignment horizontal="center" vertical="center"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42" t="s">
        <v>44</v>
      </c>
      <c r="B1" s="42"/>
      <c r="C1" s="42"/>
    </row>
    <row r="2" spans="1:3" ht="15.75">
      <c r="A2" s="42" t="s">
        <v>45</v>
      </c>
      <c r="B2" s="42"/>
      <c r="C2" s="42"/>
    </row>
    <row r="4" spans="1:3" ht="15.75">
      <c r="A4" s="42" t="s">
        <v>34</v>
      </c>
      <c r="B4" s="42"/>
      <c r="C4" s="42"/>
    </row>
    <row r="5" spans="1:3" ht="15.75">
      <c r="A5" s="42" t="s">
        <v>0</v>
      </c>
      <c r="B5" s="42"/>
      <c r="C5" s="42"/>
    </row>
    <row r="6" spans="1:3" ht="15.75">
      <c r="A6" s="42" t="s">
        <v>47</v>
      </c>
      <c r="B6" s="42"/>
      <c r="C6" s="42"/>
    </row>
    <row r="7" spans="1:3" ht="15.75">
      <c r="A7" s="42" t="s">
        <v>57</v>
      </c>
      <c r="B7" s="42"/>
      <c r="C7" s="42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1</v>
      </c>
      <c r="B10" s="4">
        <v>2013</v>
      </c>
      <c r="C10" s="5" t="s">
        <v>2</v>
      </c>
    </row>
    <row r="11" spans="1:3" ht="24.75" customHeight="1">
      <c r="A11" s="3" t="s">
        <v>3</v>
      </c>
      <c r="B11" s="4">
        <v>8293.9</v>
      </c>
      <c r="C11" s="5" t="s">
        <v>8</v>
      </c>
    </row>
    <row r="12" spans="1:3" ht="24.75" customHeight="1">
      <c r="A12" s="3" t="s">
        <v>4</v>
      </c>
      <c r="B12" s="6">
        <v>0</v>
      </c>
      <c r="C12" s="5" t="s">
        <v>5</v>
      </c>
    </row>
    <row r="13" spans="1:3" ht="24.75" customHeight="1">
      <c r="A13" s="3" t="s">
        <v>48</v>
      </c>
      <c r="B13" s="6">
        <v>545398.01</v>
      </c>
      <c r="C13" s="5" t="s">
        <v>5</v>
      </c>
    </row>
    <row r="14" spans="1:3" ht="31.5" customHeight="1">
      <c r="A14" s="3" t="s">
        <v>6</v>
      </c>
      <c r="B14" s="6">
        <v>568879.11</v>
      </c>
      <c r="C14" s="5" t="s">
        <v>5</v>
      </c>
    </row>
    <row r="15" spans="1:3" ht="31.5" customHeight="1">
      <c r="A15" s="7" t="s">
        <v>7</v>
      </c>
      <c r="B15" s="6">
        <f>B12+B13-B14</f>
        <v>-23481.099999999977</v>
      </c>
      <c r="C15" s="5" t="s">
        <v>5</v>
      </c>
    </row>
    <row r="16" spans="1:3" ht="31.5" customHeight="1">
      <c r="A16" s="3" t="s">
        <v>49</v>
      </c>
      <c r="B16" s="6">
        <v>110794</v>
      </c>
      <c r="C16" s="5" t="s">
        <v>5</v>
      </c>
    </row>
    <row r="17" spans="1:3" ht="31.5" customHeight="1">
      <c r="A17" s="3" t="s">
        <v>50</v>
      </c>
      <c r="B17" s="6">
        <f>B15-B16</f>
        <v>-134275.09999999998</v>
      </c>
      <c r="C17" s="5" t="s">
        <v>5</v>
      </c>
    </row>
    <row r="18" spans="1:3" ht="31.5" customHeight="1">
      <c r="A18" s="3" t="s">
        <v>35</v>
      </c>
      <c r="B18" s="6">
        <v>268203.54</v>
      </c>
      <c r="C18" s="5" t="s">
        <v>5</v>
      </c>
    </row>
  </sheetData>
  <sheetProtection/>
  <mergeCells count="6"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5" t="s">
        <v>36</v>
      </c>
      <c r="B1" s="45"/>
      <c r="C1" s="45"/>
      <c r="D1" s="45"/>
      <c r="E1" s="45"/>
    </row>
    <row r="2" spans="1:5" ht="18.75">
      <c r="A2" s="44" t="s">
        <v>58</v>
      </c>
      <c r="B2" s="44"/>
      <c r="C2" s="44"/>
      <c r="D2" s="44"/>
      <c r="E2" s="44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9</v>
      </c>
      <c r="B5" s="4" t="s">
        <v>10</v>
      </c>
      <c r="C5" s="4" t="s">
        <v>14</v>
      </c>
      <c r="D5" s="8" t="s">
        <v>11</v>
      </c>
      <c r="E5" s="9" t="s">
        <v>12</v>
      </c>
    </row>
    <row r="6" spans="1:5" ht="15.75">
      <c r="A6" s="47" t="s">
        <v>13</v>
      </c>
      <c r="B6" s="14" t="s">
        <v>59</v>
      </c>
      <c r="C6" s="4" t="s">
        <v>61</v>
      </c>
      <c r="D6" s="15">
        <v>514487.48</v>
      </c>
      <c r="E6" s="46">
        <f>D6+D7</f>
        <v>516171.44</v>
      </c>
    </row>
    <row r="7" spans="1:5" ht="15.75">
      <c r="A7" s="48"/>
      <c r="B7" s="14" t="s">
        <v>60</v>
      </c>
      <c r="C7" s="4" t="s">
        <v>62</v>
      </c>
      <c r="D7" s="15">
        <v>1683.96</v>
      </c>
      <c r="E7" s="46"/>
    </row>
    <row r="8" spans="1:5" ht="15.75">
      <c r="A8" s="43" t="s">
        <v>15</v>
      </c>
      <c r="B8" s="14" t="s">
        <v>16</v>
      </c>
      <c r="C8" s="4" t="s">
        <v>63</v>
      </c>
      <c r="D8" s="15">
        <v>36792.02</v>
      </c>
      <c r="E8" s="46">
        <f>D8+D9</f>
        <v>71795.92</v>
      </c>
    </row>
    <row r="9" spans="1:5" ht="15.75">
      <c r="A9" s="43"/>
      <c r="B9" s="14" t="s">
        <v>17</v>
      </c>
      <c r="C9" s="4" t="str">
        <f>C8</f>
        <v>4592 м³</v>
      </c>
      <c r="D9" s="15">
        <v>35003.9</v>
      </c>
      <c r="E9" s="46"/>
    </row>
    <row r="10" spans="1:5" ht="15.75">
      <c r="A10" s="4" t="s">
        <v>18</v>
      </c>
      <c r="B10" s="14" t="s">
        <v>19</v>
      </c>
      <c r="C10" s="4" t="s">
        <v>64</v>
      </c>
      <c r="D10" s="15">
        <v>134094.59</v>
      </c>
      <c r="E10" s="15">
        <f>D10</f>
        <v>134094.59</v>
      </c>
    </row>
    <row r="11" spans="1:5" ht="15.75">
      <c r="A11" s="43" t="s">
        <v>20</v>
      </c>
      <c r="B11" s="43"/>
      <c r="C11" s="43"/>
      <c r="D11" s="43"/>
      <c r="E11" s="15">
        <f>SUM(E6:E10)</f>
        <v>722061.95</v>
      </c>
    </row>
  </sheetData>
  <sheetProtection/>
  <mergeCells count="7">
    <mergeCell ref="A11:D11"/>
    <mergeCell ref="A2:E2"/>
    <mergeCell ref="A1:E1"/>
    <mergeCell ref="E6:E7"/>
    <mergeCell ref="A8:A9"/>
    <mergeCell ref="E8:E9"/>
    <mergeCell ref="A6:A7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2.75"/>
  <cols>
    <col min="1" max="1" width="6.7109375" style="18" customWidth="1"/>
    <col min="2" max="2" width="42.28125" style="18" customWidth="1"/>
    <col min="3" max="3" width="9.140625" style="19" customWidth="1"/>
    <col min="4" max="4" width="18.00390625" style="19" bestFit="1" customWidth="1"/>
    <col min="5" max="5" width="23.28125" style="19" bestFit="1" customWidth="1"/>
    <col min="6" max="16384" width="9.140625" style="18" customWidth="1"/>
  </cols>
  <sheetData>
    <row r="2" spans="1:5" ht="42.75" customHeight="1">
      <c r="A2" s="52" t="s">
        <v>65</v>
      </c>
      <c r="B2" s="52"/>
      <c r="C2" s="52"/>
      <c r="D2" s="52"/>
      <c r="E2" s="52"/>
    </row>
    <row r="4" spans="1:5" ht="15.75">
      <c r="A4" s="53" t="s">
        <v>66</v>
      </c>
      <c r="B4" s="53"/>
      <c r="C4" s="53"/>
      <c r="D4" s="53"/>
      <c r="E4" s="53"/>
    </row>
    <row r="5" spans="1:5" ht="31.5">
      <c r="A5" s="21" t="s">
        <v>21</v>
      </c>
      <c r="B5" s="21" t="s">
        <v>37</v>
      </c>
      <c r="C5" s="21" t="s">
        <v>38</v>
      </c>
      <c r="D5" s="21" t="s">
        <v>39</v>
      </c>
      <c r="E5" s="21" t="s">
        <v>40</v>
      </c>
    </row>
    <row r="6" spans="1:5" ht="15.75">
      <c r="A6" s="21">
        <v>1</v>
      </c>
      <c r="B6" s="23" t="s">
        <v>52</v>
      </c>
      <c r="C6" s="24"/>
      <c r="D6" s="25">
        <v>642.92</v>
      </c>
      <c r="E6" s="26">
        <v>41791</v>
      </c>
    </row>
    <row r="7" spans="1:5" ht="15.75">
      <c r="A7" s="34">
        <v>2</v>
      </c>
      <c r="B7" s="35" t="s">
        <v>67</v>
      </c>
      <c r="C7" s="36"/>
      <c r="D7" s="25">
        <v>9750</v>
      </c>
      <c r="E7" s="26">
        <v>41792</v>
      </c>
    </row>
    <row r="8" spans="1:5" ht="47.25">
      <c r="A8" s="34">
        <v>3</v>
      </c>
      <c r="B8" s="37" t="s">
        <v>68</v>
      </c>
      <c r="C8" s="36" t="s">
        <v>54</v>
      </c>
      <c r="D8" s="25">
        <v>28454.78</v>
      </c>
      <c r="E8" s="26">
        <v>41852</v>
      </c>
    </row>
    <row r="9" spans="1:5" ht="31.5">
      <c r="A9" s="34">
        <v>4</v>
      </c>
      <c r="B9" s="35" t="s">
        <v>69</v>
      </c>
      <c r="C9" s="36"/>
      <c r="D9" s="25">
        <v>10899.55</v>
      </c>
      <c r="E9" s="26">
        <v>41518</v>
      </c>
    </row>
    <row r="10" spans="1:5" ht="15.75">
      <c r="A10" s="34">
        <v>5</v>
      </c>
      <c r="B10" s="35" t="s">
        <v>53</v>
      </c>
      <c r="C10" s="36" t="s">
        <v>70</v>
      </c>
      <c r="D10" s="25">
        <v>2062.5</v>
      </c>
      <c r="E10" s="26">
        <v>41519</v>
      </c>
    </row>
    <row r="11" spans="1:5" ht="15.75">
      <c r="A11" s="34">
        <v>6</v>
      </c>
      <c r="B11" s="35" t="s">
        <v>55</v>
      </c>
      <c r="C11" s="36" t="s">
        <v>71</v>
      </c>
      <c r="D11" s="25">
        <v>1800</v>
      </c>
      <c r="E11" s="26">
        <v>41520</v>
      </c>
    </row>
    <row r="12" spans="1:5" ht="15.75">
      <c r="A12" s="34">
        <v>7</v>
      </c>
      <c r="B12" s="35" t="s">
        <v>72</v>
      </c>
      <c r="C12" s="36" t="s">
        <v>73</v>
      </c>
      <c r="D12" s="25">
        <v>1634.63</v>
      </c>
      <c r="E12" s="26">
        <v>41760</v>
      </c>
    </row>
    <row r="13" spans="1:5" ht="15.75">
      <c r="A13" s="34">
        <v>8</v>
      </c>
      <c r="B13" s="35" t="s">
        <v>74</v>
      </c>
      <c r="C13" s="36"/>
      <c r="D13" s="25">
        <v>793.54</v>
      </c>
      <c r="E13" s="26">
        <v>41791</v>
      </c>
    </row>
    <row r="14" spans="1:5" ht="15.75">
      <c r="A14" s="34">
        <v>9</v>
      </c>
      <c r="B14" s="35" t="s">
        <v>75</v>
      </c>
      <c r="C14" s="36" t="s">
        <v>76</v>
      </c>
      <c r="D14" s="25">
        <f>24.99*174*1.18</f>
        <v>5130.946799999999</v>
      </c>
      <c r="E14" s="26">
        <v>41640</v>
      </c>
    </row>
    <row r="15" spans="1:5" ht="31.5">
      <c r="A15" s="34">
        <v>10</v>
      </c>
      <c r="B15" s="35" t="s">
        <v>77</v>
      </c>
      <c r="C15" s="36" t="s">
        <v>78</v>
      </c>
      <c r="D15" s="25">
        <v>17931.1</v>
      </c>
      <c r="E15" s="26">
        <v>41609</v>
      </c>
    </row>
    <row r="16" spans="1:5" ht="15.75">
      <c r="A16" s="34">
        <v>12</v>
      </c>
      <c r="B16" s="35" t="s">
        <v>41</v>
      </c>
      <c r="C16" s="36" t="s">
        <v>42</v>
      </c>
      <c r="D16" s="25">
        <v>8005.23</v>
      </c>
      <c r="E16" s="26" t="s">
        <v>79</v>
      </c>
    </row>
    <row r="17" spans="1:5" ht="15.75">
      <c r="A17" s="49" t="s">
        <v>43</v>
      </c>
      <c r="B17" s="50"/>
      <c r="C17" s="51"/>
      <c r="D17" s="28">
        <f>SUM(D6:D16)</f>
        <v>87105.19679999999</v>
      </c>
      <c r="E17" s="29" t="s">
        <v>5</v>
      </c>
    </row>
    <row r="18" spans="1:3" ht="15">
      <c r="A18" s="38"/>
      <c r="B18" s="38"/>
      <c r="C18" s="39"/>
    </row>
  </sheetData>
  <sheetProtection/>
  <mergeCells count="3">
    <mergeCell ref="A17:C17"/>
    <mergeCell ref="A2:E2"/>
    <mergeCell ref="A4:E4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F20" sqref="F20"/>
    </sheetView>
  </sheetViews>
  <sheetFormatPr defaultColWidth="9.140625" defaultRowHeight="12.75"/>
  <cols>
    <col min="1" max="1" width="6.7109375" style="18" customWidth="1"/>
    <col min="2" max="2" width="42.140625" style="18" bestFit="1" customWidth="1"/>
    <col min="3" max="3" width="25.140625" style="19" bestFit="1" customWidth="1"/>
    <col min="4" max="4" width="14.421875" style="19" bestFit="1" customWidth="1"/>
    <col min="5" max="6" width="9.57421875" style="19" bestFit="1" customWidth="1"/>
    <col min="7" max="7" width="18.140625" style="19" customWidth="1"/>
    <col min="8" max="8" width="16.28125" style="19" customWidth="1"/>
    <col min="9" max="9" width="16.140625" style="19" bestFit="1" customWidth="1"/>
    <col min="10" max="10" width="12.28125" style="18" customWidth="1"/>
    <col min="11" max="11" width="12.140625" style="18" bestFit="1" customWidth="1"/>
    <col min="12" max="16384" width="9.140625" style="18" customWidth="1"/>
  </cols>
  <sheetData>
    <row r="1" spans="1:11" ht="18.7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2:9" ht="15.75">
      <c r="B2" s="20"/>
      <c r="C2" s="20"/>
      <c r="D2" s="20"/>
      <c r="E2" s="20"/>
      <c r="F2" s="20"/>
      <c r="G2" s="20"/>
      <c r="H2" s="20"/>
      <c r="I2" s="20"/>
    </row>
    <row r="3" spans="1:11" ht="15.7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2" customFormat="1" ht="15.75">
      <c r="A4" s="56" t="s">
        <v>21</v>
      </c>
      <c r="B4" s="56" t="s">
        <v>22</v>
      </c>
      <c r="C4" s="56" t="s">
        <v>23</v>
      </c>
      <c r="D4" s="56" t="s">
        <v>38</v>
      </c>
      <c r="E4" s="54" t="s">
        <v>24</v>
      </c>
      <c r="F4" s="55"/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</row>
    <row r="5" spans="1:11" ht="36" customHeight="1">
      <c r="A5" s="57"/>
      <c r="B5" s="57"/>
      <c r="C5" s="57"/>
      <c r="D5" s="57"/>
      <c r="E5" s="17" t="s">
        <v>30</v>
      </c>
      <c r="F5" s="17" t="s">
        <v>31</v>
      </c>
      <c r="G5" s="57"/>
      <c r="H5" s="57"/>
      <c r="I5" s="57"/>
      <c r="J5" s="57"/>
      <c r="K5" s="57"/>
    </row>
    <row r="6" spans="1:11" ht="15.75" customHeight="1">
      <c r="A6" s="21">
        <v>1</v>
      </c>
      <c r="B6" s="23" t="s">
        <v>52</v>
      </c>
      <c r="C6" s="24" t="s">
        <v>46</v>
      </c>
      <c r="D6" s="24"/>
      <c r="E6" s="27">
        <v>0.0064597866469048885</v>
      </c>
      <c r="F6" s="27">
        <v>0.0064597866469048885</v>
      </c>
      <c r="G6" s="27" t="s">
        <v>32</v>
      </c>
      <c r="H6" s="27"/>
      <c r="I6" s="26"/>
      <c r="J6" s="32"/>
      <c r="K6" s="32"/>
    </row>
    <row r="7" spans="1:11" ht="63">
      <c r="A7" s="21">
        <v>2</v>
      </c>
      <c r="B7" s="35" t="s">
        <v>67</v>
      </c>
      <c r="C7" s="40" t="s">
        <v>80</v>
      </c>
      <c r="D7" s="36"/>
      <c r="E7" s="27">
        <v>0.09796356358287417</v>
      </c>
      <c r="F7" s="27">
        <v>0</v>
      </c>
      <c r="G7" s="41" t="s">
        <v>83</v>
      </c>
      <c r="H7" s="27"/>
      <c r="I7" s="26"/>
      <c r="J7" s="32"/>
      <c r="K7" s="32"/>
    </row>
    <row r="8" spans="1:11" ht="47.25">
      <c r="A8" s="21">
        <v>3</v>
      </c>
      <c r="B8" s="37" t="s">
        <v>68</v>
      </c>
      <c r="C8" s="31" t="s">
        <v>56</v>
      </c>
      <c r="D8" s="36" t="s">
        <v>54</v>
      </c>
      <c r="E8" s="27">
        <v>0.2859006317896285</v>
      </c>
      <c r="F8" s="27">
        <v>0.2859006317896285</v>
      </c>
      <c r="G8" s="27" t="s">
        <v>32</v>
      </c>
      <c r="H8" s="27"/>
      <c r="I8" s="26"/>
      <c r="J8" s="32"/>
      <c r="K8" s="32"/>
    </row>
    <row r="9" spans="1:11" ht="31.5" customHeight="1">
      <c r="A9" s="21">
        <v>4</v>
      </c>
      <c r="B9" s="35" t="s">
        <v>69</v>
      </c>
      <c r="C9" s="31" t="s">
        <v>56</v>
      </c>
      <c r="D9" s="36"/>
      <c r="E9" s="27">
        <v>0.10951369379905714</v>
      </c>
      <c r="F9" s="27">
        <v>0.10951369379905714</v>
      </c>
      <c r="G9" s="27" t="s">
        <v>32</v>
      </c>
      <c r="H9" s="27"/>
      <c r="I9" s="26"/>
      <c r="J9" s="32"/>
      <c r="K9" s="32"/>
    </row>
    <row r="10" spans="1:11" ht="15.75" customHeight="1">
      <c r="A10" s="21">
        <v>5</v>
      </c>
      <c r="B10" s="35" t="s">
        <v>53</v>
      </c>
      <c r="C10" s="31" t="s">
        <v>56</v>
      </c>
      <c r="D10" s="36" t="s">
        <v>70</v>
      </c>
      <c r="E10" s="27">
        <v>0.02072306152714646</v>
      </c>
      <c r="F10" s="27">
        <v>0.02072306152714646</v>
      </c>
      <c r="G10" s="27" t="s">
        <v>32</v>
      </c>
      <c r="H10" s="27"/>
      <c r="I10" s="26"/>
      <c r="J10" s="32"/>
      <c r="K10" s="32"/>
    </row>
    <row r="11" spans="1:11" ht="15.75">
      <c r="A11" s="21">
        <v>6</v>
      </c>
      <c r="B11" s="35" t="s">
        <v>55</v>
      </c>
      <c r="C11" s="31" t="s">
        <v>56</v>
      </c>
      <c r="D11" s="36" t="s">
        <v>71</v>
      </c>
      <c r="E11" s="27">
        <v>0.018085580969146</v>
      </c>
      <c r="F11" s="27">
        <v>0.018085580969146</v>
      </c>
      <c r="G11" s="27" t="s">
        <v>32</v>
      </c>
      <c r="H11" s="27"/>
      <c r="I11" s="26"/>
      <c r="J11" s="32"/>
      <c r="K11" s="32"/>
    </row>
    <row r="12" spans="1:11" ht="63">
      <c r="A12" s="21">
        <v>7</v>
      </c>
      <c r="B12" s="35" t="s">
        <v>72</v>
      </c>
      <c r="C12" s="24" t="s">
        <v>33</v>
      </c>
      <c r="D12" s="36" t="s">
        <v>73</v>
      </c>
      <c r="E12" s="27">
        <v>0.01642402247434862</v>
      </c>
      <c r="F12" s="27">
        <v>0</v>
      </c>
      <c r="G12" s="41" t="s">
        <v>83</v>
      </c>
      <c r="H12" s="27"/>
      <c r="I12" s="26"/>
      <c r="J12" s="32"/>
      <c r="K12" s="32"/>
    </row>
    <row r="13" spans="1:11" ht="15.75">
      <c r="A13" s="21">
        <v>8</v>
      </c>
      <c r="B13" s="35" t="s">
        <v>74</v>
      </c>
      <c r="C13" s="31" t="s">
        <v>82</v>
      </c>
      <c r="D13" s="36"/>
      <c r="E13" s="27">
        <v>0.005979916781706239</v>
      </c>
      <c r="F13" s="27">
        <v>0.005979916781706239</v>
      </c>
      <c r="G13" s="27" t="s">
        <v>32</v>
      </c>
      <c r="H13" s="27"/>
      <c r="I13" s="26"/>
      <c r="J13" s="32"/>
      <c r="K13" s="32"/>
    </row>
    <row r="14" spans="1:11" ht="63">
      <c r="A14" s="21">
        <v>9</v>
      </c>
      <c r="B14" s="35" t="s">
        <v>75</v>
      </c>
      <c r="C14" s="31" t="s">
        <v>81</v>
      </c>
      <c r="D14" s="36" t="s">
        <v>76</v>
      </c>
      <c r="E14" s="27">
        <v>0.05155341877765585</v>
      </c>
      <c r="F14" s="27">
        <v>0</v>
      </c>
      <c r="G14" s="41" t="s">
        <v>83</v>
      </c>
      <c r="H14" s="27"/>
      <c r="I14" s="26"/>
      <c r="J14" s="32"/>
      <c r="K14" s="32"/>
    </row>
    <row r="15" spans="1:11" ht="31.5">
      <c r="A15" s="21">
        <v>10</v>
      </c>
      <c r="B15" s="35" t="s">
        <v>77</v>
      </c>
      <c r="C15" s="24" t="s">
        <v>33</v>
      </c>
      <c r="D15" s="36" t="s">
        <v>78</v>
      </c>
      <c r="E15" s="27">
        <v>0.18016350872327858</v>
      </c>
      <c r="F15" s="27">
        <v>0.18016350872327858</v>
      </c>
      <c r="G15" s="27" t="s">
        <v>32</v>
      </c>
      <c r="H15" s="27"/>
      <c r="I15" s="26"/>
      <c r="J15" s="32"/>
      <c r="K15" s="32"/>
    </row>
    <row r="16" spans="1:11" ht="15.75">
      <c r="A16" s="21">
        <v>11</v>
      </c>
      <c r="B16" s="35" t="s">
        <v>41</v>
      </c>
      <c r="C16" s="24" t="s">
        <v>33</v>
      </c>
      <c r="D16" s="36" t="s">
        <v>42</v>
      </c>
      <c r="E16" s="27">
        <v>0.08043288842804149</v>
      </c>
      <c r="F16" s="27">
        <v>0.08043288842804149</v>
      </c>
      <c r="G16" s="27" t="s">
        <v>32</v>
      </c>
      <c r="H16" s="27"/>
      <c r="I16" s="26"/>
      <c r="J16" s="32"/>
      <c r="K16" s="32"/>
    </row>
    <row r="17" spans="1:11" ht="15.75">
      <c r="A17" s="58" t="s">
        <v>43</v>
      </c>
      <c r="B17" s="59"/>
      <c r="C17" s="59"/>
      <c r="D17" s="60"/>
      <c r="E17" s="28">
        <f>SUM(E6:E16)</f>
        <v>0.873200073499788</v>
      </c>
      <c r="F17" s="28">
        <f>SUM(F6:F16)</f>
        <v>0.7072590686649093</v>
      </c>
      <c r="G17" s="28"/>
      <c r="H17" s="28"/>
      <c r="I17" s="33"/>
      <c r="J17" s="32"/>
      <c r="K17" s="32"/>
    </row>
    <row r="18" ht="15">
      <c r="I18" s="30"/>
    </row>
    <row r="19" spans="3:9" ht="15">
      <c r="C19" s="18"/>
      <c r="D19" s="18"/>
      <c r="E19" s="18"/>
      <c r="F19" s="18"/>
      <c r="G19" s="18"/>
      <c r="H19" s="18"/>
      <c r="I19" s="18"/>
    </row>
    <row r="20" spans="3:9" ht="15">
      <c r="C20" s="18"/>
      <c r="D20" s="18"/>
      <c r="E20" s="18"/>
      <c r="F20" s="18"/>
      <c r="G20" s="18"/>
      <c r="H20" s="18"/>
      <c r="I20" s="18"/>
    </row>
    <row r="21" spans="3:9" ht="15">
      <c r="C21" s="18"/>
      <c r="D21" s="18"/>
      <c r="E21" s="18"/>
      <c r="F21" s="18"/>
      <c r="G21" s="18"/>
      <c r="H21" s="18"/>
      <c r="I21" s="18"/>
    </row>
    <row r="22" spans="3:9" ht="15">
      <c r="C22" s="18"/>
      <c r="D22" s="18"/>
      <c r="E22" s="18"/>
      <c r="F22" s="18"/>
      <c r="G22" s="18"/>
      <c r="H22" s="18"/>
      <c r="I22" s="18"/>
    </row>
    <row r="23" spans="3:9" ht="15">
      <c r="C23" s="18"/>
      <c r="D23" s="18"/>
      <c r="E23" s="18"/>
      <c r="F23" s="18"/>
      <c r="G23" s="18"/>
      <c r="H23" s="18"/>
      <c r="I23" s="18"/>
    </row>
  </sheetData>
  <sheetProtection/>
  <mergeCells count="13">
    <mergeCell ref="A17:D17"/>
    <mergeCell ref="A1:K1"/>
    <mergeCell ref="A3:K3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2014-04-01T09:18:29Z</cp:lastPrinted>
  <dcterms:created xsi:type="dcterms:W3CDTF">2013-04-25T08:51:18Z</dcterms:created>
  <dcterms:modified xsi:type="dcterms:W3CDTF">2014-06-09T08:51:15Z</dcterms:modified>
  <cp:category/>
  <cp:version/>
  <cp:contentType/>
  <cp:contentStatus/>
</cp:coreProperties>
</file>