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35" windowHeight="10740" activeTab="2"/>
  </bookViews>
  <sheets>
    <sheet name="№ 4" sheetId="1" r:id="rId1"/>
    <sheet name="Ком.услуги" sheetId="2" r:id="rId2"/>
    <sheet name="Результат выполн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<sst xmlns="http://schemas.openxmlformats.org/spreadsheetml/2006/main" count="155" uniqueCount="88">
  <si>
    <t>ОТЧЕТ за 2012 год</t>
  </si>
  <si>
    <t>Управляющей компании ООО «УК «Партнер»</t>
  </si>
  <si>
    <t xml:space="preserve">о расходах на содержание и текущий ремонт общего имущества </t>
  </si>
  <si>
    <t>многоквартирного дома № 4 ул.Хвойная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</si>
  <si>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</si>
  <si>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</si>
  <si>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</si>
  <si>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</si>
  <si>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</si>
  <si>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Начислено за жилые помещения</t>
  </si>
  <si>
    <t>Начислено за нежилые помещения</t>
  </si>
  <si>
    <t>Итого начислено</t>
  </si>
  <si>
    <t>Расходы на содержание и текущий ремонт общего имущества, всего</t>
  </si>
  <si>
    <t>в том числе</t>
  </si>
  <si>
    <t>Уборка мест общего пользования</t>
  </si>
  <si>
    <t>Санитарная очистка придомовой территории, содержание и обслуживание мусоропроводов</t>
  </si>
  <si>
    <t>Вывоз ТБО, размещение ТБО на полигоне «Табигат»</t>
  </si>
  <si>
    <t>Услуги подрядных организаций</t>
  </si>
  <si>
    <t xml:space="preserve">Услуги по предоставлению аварийно - диспетчерских работ </t>
  </si>
  <si>
    <t>Услуги банков за прием платежей</t>
  </si>
  <si>
    <t>Содержание и обслуживание лифтов</t>
  </si>
  <si>
    <t>Ремонт конструктивных элементов здания, ремонт и обслуживание внутридомового инженерного оборудования</t>
  </si>
  <si>
    <t>Начисление платежей населению,  регистрация населения и снятие с регистрации, услуги по управлению</t>
  </si>
  <si>
    <t>Прибыль(+) / убыток(-)</t>
  </si>
  <si>
    <t>Задолженность собственников за жилищно-коммунальные услуги на 01.01.2013 г.</t>
  </si>
  <si>
    <t>Исполнитель: экономист Андреева Г.Т.</t>
  </si>
  <si>
    <r>
      <t>м</t>
    </r>
    <r>
      <rPr>
        <sz val="12"/>
        <rFont val="Arial"/>
        <family val="2"/>
      </rPr>
      <t>²</t>
    </r>
  </si>
  <si>
    <t>Потребление коммунальных ресурсов за 2012 год</t>
  </si>
  <si>
    <t>Поставщик</t>
  </si>
  <si>
    <t>Коммунальные ресурсы</t>
  </si>
  <si>
    <t>Кол-во</t>
  </si>
  <si>
    <t xml:space="preserve">Сумма </t>
  </si>
  <si>
    <t>Итого</t>
  </si>
  <si>
    <t>ООО "СТС"</t>
  </si>
  <si>
    <t>тепловая энергия*</t>
  </si>
  <si>
    <t>подпитка*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</si>
  <si>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</si>
  <si>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</si>
  <si>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</si>
  <si>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</si>
  <si>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</si>
  <si>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</si>
  <si>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* за жилые помещения</t>
  </si>
  <si>
    <t>по многоквартирному дома № 4 ул.Хвойная</t>
  </si>
  <si>
    <t>476,553 Гкал</t>
  </si>
  <si>
    <t>0 Тн</t>
  </si>
  <si>
    <t>2243 м³</t>
  </si>
  <si>
    <t>41721 кВт*ч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</si>
  <si>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</si>
  <si>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</si>
  <si>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</si>
  <si>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</si>
  <si>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</si>
  <si>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</si>
  <si>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</si>
  <si>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</si>
  <si>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</si>
  <si>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</si>
  <si>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</si>
  <si>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ежедневно</t>
  </si>
  <si>
    <t>выполнено</t>
  </si>
  <si>
    <t>по графику</t>
  </si>
  <si>
    <t>Услуги подрядных организаций, в том числе:</t>
  </si>
  <si>
    <t>по мере необходимости</t>
  </si>
  <si>
    <t>удовлетв.</t>
  </si>
  <si>
    <t>1 год</t>
  </si>
  <si>
    <t>постоянно</t>
  </si>
  <si>
    <t>Содержание и обслуживание лифтов, в том числе:</t>
  </si>
  <si>
    <t>комплексное обслуживание лифтов</t>
  </si>
  <si>
    <t>освидетельствование лифтов</t>
  </si>
  <si>
    <t>1 раз в год</t>
  </si>
  <si>
    <t>Ремонт конструктивных элементов здания, ремонт и обслуживание внутридомового инженерного оборудования, в том числе:</t>
  </si>
  <si>
    <t>техническое обслуживание конструктивных элементов зданий (осмотр)</t>
  </si>
  <si>
    <t>стены кирпичные</t>
  </si>
  <si>
    <t>техническое обслуживание крыш и водосточных систем: удаление с крыш снега и наледи, очистка кровли, козырьков над подъездами, чердаков, подвалов от мусора, грязи, листьев</t>
  </si>
  <si>
    <t>профнастил</t>
  </si>
  <si>
    <t>техническое обслуживание оконных и дверных заполнений мест общего пользования; проверка состояния продухов в цоколях зданий; вентиляционных каналов, проверка исправностим слуховых окон; установка доводчиков на входных дверях</t>
  </si>
  <si>
    <t>техническое обслуживание и контроль расхода энергоресурсов, узлов учета тепловой энергии, электроснабжения, холодного снабжения</t>
  </si>
  <si>
    <t>ежемесячно</t>
  </si>
  <si>
    <t>техническое обслуживание внутридомового инженерного оборудования</t>
  </si>
  <si>
    <t>1 раз в год при подготовке к сезонной эксплуатации</t>
  </si>
  <si>
    <t>техническое обслуживание электрических устройств мест общего пользования: устранение незначительных неисправностей электротехнических устройств (смена перегоревших лампочек на площадках, над входами в подъезд, смена и ремонт выключателей, патронов, осмотр</t>
  </si>
  <si>
    <t>Итого за 2012 год</t>
  </si>
  <si>
    <t>Результат выполнения работ по содержанию и текущему ремонту за 2012 год по дому № 4 ул.Хвойная</t>
  </si>
  <si>
    <t>устройство напольных покрытий (40 м²)</t>
  </si>
  <si>
    <t>установки для обеспечения пожарной безопасности</t>
  </si>
  <si>
    <t>содержание теплоузла, устранение незначительных неисправностей, разборка, осмотр, регулировка, промывка, опрессовка, ревизия, очистка грязевиков, масляная окраска теплоузла, подготовка теплоузла к сдаче в эксплуатацию в осенне-зимний период (по акту теплоснабжающей организации)</t>
  </si>
  <si>
    <t>содержание общедомовых систем отопления, канализации, холодного и горячего водоснабжения, устранение незначительных неисправностей, набивка сальников, прочистка общедомовой канализационной системы, мелкий ремонт теплоизоляции, установка хомутов с целью устранения течи в трубопроводах, разборка, осмотр, регулировка, ревизия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</si>
</sst>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2" applyNumberFormat="1" applyFont="1" applyBorder="1" applyAlignment="1">
      <alignment horizontal="center" vertical="center" wrapText="1"/>
    </xf>
    <xf numFmtId="43" fontId="24" fillId="0" borderId="10" xfId="62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39" fontId="23" fillId="0" borderId="0" xfId="62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171" fontId="22" fillId="0" borderId="10" xfId="6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1" fontId="22" fillId="0" borderId="10" xfId="6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center" vertical="center" wrapText="1"/>
    </xf>
    <xf numFmtId="171" fontId="27" fillId="0" borderId="10" xfId="60" applyFont="1" applyBorder="1" applyAlignment="1">
      <alignment horizontal="justify" vertical="center" wrapText="1"/>
    </xf>
    <xf numFmtId="171" fontId="32" fillId="0" borderId="10" xfId="6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1" fontId="24" fillId="0" borderId="10" xfId="60" applyFont="1" applyBorder="1" applyAlignment="1">
      <alignment horizontal="center" vertical="center" wrapText="1"/>
    </xf>
    <xf numFmtId="9" fontId="31" fillId="0" borderId="10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СВОД 2008-2010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7;&#1072;&#1090;&#1088;&#1072;&#1090;&#1099;\&#1047;&#1072;&#1090;&#1088;&#1072;&#1090;&#1099;%20&#1085;&#1072;%20&#1089;&#1086;&#1076;&#1077;&#1088;&#1078;.%20&#1080;%20&#1082;&#1072;&#1087;.&#1088;&#1077;&#1084;\201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отчета"/>
      <sheetName val="План"/>
      <sheetName val="Анализ"/>
      <sheetName val="Свод затрат"/>
      <sheetName val="1-уборка"/>
      <sheetName val="2-придомовая"/>
      <sheetName val="3-ТБО"/>
      <sheetName val="4-услуги подрядных орг-ций"/>
      <sheetName val="7-Банк, 5-аварийка"/>
      <sheetName val="6-Эл.энергия; вода"/>
      <sheetName val="8-Лифты"/>
      <sheetName val="9-ремонт и обслуж."/>
      <sheetName val="10-управл."/>
      <sheetName val="зар.плата"/>
    </sheetNames>
    <sheetDataSet>
      <sheetData sheetId="0">
        <row r="9">
          <cell r="J9">
            <v>244957.32</v>
          </cell>
        </row>
        <row r="10">
          <cell r="J10">
            <v>59675.01299999999</v>
          </cell>
        </row>
        <row r="26">
          <cell r="J26">
            <v>265750.93</v>
          </cell>
        </row>
      </sheetData>
      <sheetData sheetId="3">
        <row r="9">
          <cell r="K9">
            <v>20068.489999999998</v>
          </cell>
        </row>
        <row r="10">
          <cell r="K10">
            <v>24380.69578</v>
          </cell>
        </row>
        <row r="11">
          <cell r="K11">
            <v>19794.156485045976</v>
          </cell>
        </row>
        <row r="12">
          <cell r="K12">
            <v>53086.21</v>
          </cell>
        </row>
        <row r="13">
          <cell r="K13">
            <v>6967.662880000001</v>
          </cell>
        </row>
        <row r="15">
          <cell r="K15">
            <v>4798.420714370865</v>
          </cell>
        </row>
        <row r="16">
          <cell r="K16">
            <v>39192.21</v>
          </cell>
        </row>
        <row r="17">
          <cell r="K17">
            <v>124433.35284365535</v>
          </cell>
        </row>
        <row r="18">
          <cell r="K18">
            <v>68871.33470734407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8"/>
  <sheetViews>
    <sheetView workbookViewId="0" topLeftCell="A16">
      <selection activeCell="B22" sqref="B22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20" t="s">
        <v>0</v>
      </c>
      <c r="B1" s="20"/>
      <c r="C1" s="20"/>
    </row>
    <row r="2" spans="1:3" ht="15.75">
      <c r="A2" s="20" t="s">
        <v>1</v>
      </c>
      <c r="B2" s="20"/>
      <c r="C2" s="20"/>
    </row>
    <row r="3" spans="1:3" ht="15.75">
      <c r="A3" s="20" t="s">
        <v>2</v>
      </c>
      <c r="B3" s="20"/>
      <c r="C3" s="20"/>
    </row>
    <row r="4" spans="1:3" ht="15.75">
      <c r="A4" s="20" t="s">
        <v>3</v>
      </c>
      <c r="B4" s="20"/>
      <c r="C4" s="20"/>
    </row>
    <row r="5" spans="1:3" ht="15.75">
      <c r="A5" s="1"/>
      <c r="B5" s="1"/>
      <c r="C5" s="1"/>
    </row>
    <row r="6" spans="1:2" ht="15.75">
      <c r="A6" s="1"/>
      <c r="B6" s="1"/>
    </row>
    <row r="7" spans="1:3" ht="24.75" customHeight="1">
      <c r="A7" s="3" t="s">
        <v>4</v>
      </c>
      <c r="B7" s="4">
        <v>2012</v>
      </c>
      <c r="C7" s="5" t="s">
        <v>5</v>
      </c>
    </row>
    <row r="8" spans="1:3" ht="24.75" customHeight="1">
      <c r="A8" s="3" t="s">
        <v>6</v>
      </c>
      <c r="B8" s="4">
        <v>7096.1</v>
      </c>
      <c r="C8" s="5" t="s">
        <v>26</v>
      </c>
    </row>
    <row r="9" spans="1:3" ht="24.75" customHeight="1">
      <c r="A9" s="3" t="s">
        <v>7</v>
      </c>
      <c r="B9" s="6">
        <v>0</v>
      </c>
      <c r="C9" s="5" t="s">
        <v>8</v>
      </c>
    </row>
    <row r="10" spans="1:3" ht="24.75" customHeight="1">
      <c r="A10" s="3" t="s">
        <v>9</v>
      </c>
      <c r="B10" s="6">
        <f>'[1]Для отчета'!$J$9</f>
        <v>244957.32</v>
      </c>
      <c r="C10" s="5" t="s">
        <v>8</v>
      </c>
    </row>
    <row r="11" spans="1:3" ht="24.75" customHeight="1">
      <c r="A11" s="3" t="s">
        <v>10</v>
      </c>
      <c r="B11" s="6">
        <f>'[1]Для отчета'!$J$10</f>
        <v>59675.01299999999</v>
      </c>
      <c r="C11" s="5" t="s">
        <v>8</v>
      </c>
    </row>
    <row r="12" spans="1:3" ht="24.75" customHeight="1">
      <c r="A12" s="3" t="s">
        <v>11</v>
      </c>
      <c r="B12" s="6">
        <f>B10+B11</f>
        <v>304632.333</v>
      </c>
      <c r="C12" s="5" t="s">
        <v>8</v>
      </c>
    </row>
    <row r="13" spans="1:3" ht="34.5" customHeight="1">
      <c r="A13" s="3" t="s">
        <v>12</v>
      </c>
      <c r="B13" s="6">
        <f>B15+B16+B17+B18+B19+B20+B21+B22+B23</f>
        <v>361592.5334104163</v>
      </c>
      <c r="C13" s="5" t="s">
        <v>8</v>
      </c>
    </row>
    <row r="14" spans="1:3" ht="24.75" customHeight="1">
      <c r="A14" s="3" t="s">
        <v>13</v>
      </c>
      <c r="B14" s="6"/>
      <c r="C14" s="5"/>
    </row>
    <row r="15" spans="1:3" ht="24.75" customHeight="1">
      <c r="A15" s="3" t="s">
        <v>14</v>
      </c>
      <c r="B15" s="6">
        <f>'[1]Свод затрат'!$K$9</f>
        <v>20068.489999999998</v>
      </c>
      <c r="C15" s="5" t="s">
        <v>8</v>
      </c>
    </row>
    <row r="16" spans="1:3" ht="34.5" customHeight="1">
      <c r="A16" s="3" t="s">
        <v>15</v>
      </c>
      <c r="B16" s="6">
        <f>'[1]Свод затрат'!$K$10</f>
        <v>24380.69578</v>
      </c>
      <c r="C16" s="5" t="s">
        <v>8</v>
      </c>
    </row>
    <row r="17" spans="1:3" ht="24.75" customHeight="1">
      <c r="A17" s="3" t="s">
        <v>16</v>
      </c>
      <c r="B17" s="6">
        <f>'[1]Свод затрат'!$K$11</f>
        <v>19794.156485045976</v>
      </c>
      <c r="C17" s="5" t="s">
        <v>8</v>
      </c>
    </row>
    <row r="18" spans="1:3" ht="24.75" customHeight="1">
      <c r="A18" s="3" t="s">
        <v>17</v>
      </c>
      <c r="B18" s="6">
        <f>'[1]Свод затрат'!$K$12</f>
        <v>53086.21</v>
      </c>
      <c r="C18" s="5" t="s">
        <v>8</v>
      </c>
    </row>
    <row r="19" spans="1:3" ht="34.5" customHeight="1">
      <c r="A19" s="3" t="s">
        <v>18</v>
      </c>
      <c r="B19" s="6">
        <f>'[1]Свод затрат'!$K$13</f>
        <v>6967.662880000001</v>
      </c>
      <c r="C19" s="5" t="s">
        <v>8</v>
      </c>
    </row>
    <row r="20" spans="1:3" ht="24.75" customHeight="1">
      <c r="A20" s="3" t="s">
        <v>19</v>
      </c>
      <c r="B20" s="6">
        <f>'[1]Свод затрат'!$K$15</f>
        <v>4798.420714370865</v>
      </c>
      <c r="C20" s="5" t="s">
        <v>8</v>
      </c>
    </row>
    <row r="21" spans="1:3" ht="24.75" customHeight="1">
      <c r="A21" s="3" t="s">
        <v>20</v>
      </c>
      <c r="B21" s="6">
        <f>'[1]Свод затрат'!$K$16</f>
        <v>39192.21</v>
      </c>
      <c r="C21" s="5" t="s">
        <v>8</v>
      </c>
    </row>
    <row r="22" spans="1:3" ht="47.25">
      <c r="A22" s="3" t="s">
        <v>21</v>
      </c>
      <c r="B22" s="6">
        <f>'[1]Свод затрат'!$K$17</f>
        <v>124433.35284365535</v>
      </c>
      <c r="C22" s="5" t="s">
        <v>8</v>
      </c>
    </row>
    <row r="23" spans="1:3" ht="47.25">
      <c r="A23" s="3" t="s">
        <v>22</v>
      </c>
      <c r="B23" s="6">
        <f>'[1]Свод затрат'!$K$18</f>
        <v>68871.33470734407</v>
      </c>
      <c r="C23" s="5" t="s">
        <v>8</v>
      </c>
    </row>
    <row r="24" spans="1:3" ht="31.5" customHeight="1">
      <c r="A24" s="7" t="s">
        <v>23</v>
      </c>
      <c r="B24" s="6">
        <f>B9+B12-B13</f>
        <v>-56960.20041041629</v>
      </c>
      <c r="C24" s="5" t="s">
        <v>8</v>
      </c>
    </row>
    <row r="25" spans="1:3" ht="31.5" customHeight="1">
      <c r="A25" s="3" t="s">
        <v>24</v>
      </c>
      <c r="B25" s="6">
        <f>'[1]Для отчета'!$J$26</f>
        <v>265750.93</v>
      </c>
      <c r="C25" s="5" t="s">
        <v>8</v>
      </c>
    </row>
    <row r="26" spans="1:3" ht="31.5" customHeight="1">
      <c r="A26" s="8"/>
      <c r="B26" s="9"/>
      <c r="C26" s="5"/>
    </row>
    <row r="28" ht="15.75">
      <c r="A28" s="10" t="s">
        <v>25</v>
      </c>
    </row>
  </sheetData>
  <mergeCells count="4">
    <mergeCell ref="A1:C1"/>
    <mergeCell ref="A2:C2"/>
    <mergeCell ref="A3:C3"/>
    <mergeCell ref="A4:C4"/>
  </mergeCells>
  <printOptions/>
  <pageMargins left="1.18" right="0.17" top="0.97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1" sqref="A11:D11"/>
    </sheetView>
  </sheetViews>
  <sheetFormatPr defaultColWidth="9.140625" defaultRowHeight="12.75"/>
  <cols>
    <col min="1" max="1" width="18.57421875" style="11" customWidth="1"/>
    <col min="2" max="2" width="26.8515625" style="11" customWidth="1"/>
    <col min="3" max="3" width="14.7109375" style="19" bestFit="1" customWidth="1"/>
    <col min="4" max="5" width="14.57421875" style="11" bestFit="1" customWidth="1"/>
    <col min="6" max="16384" width="9.140625" style="11" customWidth="1"/>
  </cols>
  <sheetData>
    <row r="1" spans="1:5" ht="18.75">
      <c r="A1" s="23" t="s">
        <v>27</v>
      </c>
      <c r="B1" s="23"/>
      <c r="C1" s="23"/>
      <c r="D1" s="23"/>
      <c r="E1" s="23"/>
    </row>
    <row r="2" spans="1:5" ht="18.75">
      <c r="A2" s="22" t="s">
        <v>43</v>
      </c>
      <c r="B2" s="22"/>
      <c r="C2" s="22"/>
      <c r="D2" s="22"/>
      <c r="E2" s="22"/>
    </row>
    <row r="3" spans="1:5" s="13" customFormat="1" ht="15.75">
      <c r="A3" s="12"/>
      <c r="B3" s="12"/>
      <c r="C3" s="12"/>
      <c r="D3" s="12"/>
      <c r="E3" s="12"/>
    </row>
    <row r="4" spans="1:5" ht="15.75">
      <c r="A4" s="14"/>
      <c r="B4" s="14"/>
      <c r="C4" s="14"/>
      <c r="D4" s="14"/>
      <c r="E4" s="14"/>
    </row>
    <row r="5" spans="1:5" ht="15.75">
      <c r="A5" s="4" t="s">
        <v>28</v>
      </c>
      <c r="B5" s="4" t="s">
        <v>29</v>
      </c>
      <c r="C5" s="4" t="s">
        <v>30</v>
      </c>
      <c r="D5" s="15" t="s">
        <v>31</v>
      </c>
      <c r="E5" s="16" t="s">
        <v>32</v>
      </c>
    </row>
    <row r="6" spans="1:5" ht="15.75">
      <c r="A6" s="21" t="s">
        <v>33</v>
      </c>
      <c r="B6" s="17" t="s">
        <v>34</v>
      </c>
      <c r="C6" s="4" t="s">
        <v>44</v>
      </c>
      <c r="D6" s="18">
        <v>376487.26</v>
      </c>
      <c r="E6" s="24">
        <f>D6+D7</f>
        <v>376487.26</v>
      </c>
    </row>
    <row r="7" spans="1:5" ht="15.75">
      <c r="A7" s="21"/>
      <c r="B7" s="17" t="s">
        <v>35</v>
      </c>
      <c r="C7" s="4" t="s">
        <v>45</v>
      </c>
      <c r="D7" s="18">
        <v>0</v>
      </c>
      <c r="E7" s="24"/>
    </row>
    <row r="8" spans="1:5" ht="15.75">
      <c r="A8" s="21" t="s">
        <v>36</v>
      </c>
      <c r="B8" s="17" t="s">
        <v>37</v>
      </c>
      <c r="C8" s="4" t="s">
        <v>46</v>
      </c>
      <c r="D8" s="18">
        <v>16886.2</v>
      </c>
      <c r="E8" s="24">
        <f>D8+D9</f>
        <v>32951.91</v>
      </c>
    </row>
    <row r="9" spans="1:5" ht="15.75">
      <c r="A9" s="21"/>
      <c r="B9" s="17" t="s">
        <v>38</v>
      </c>
      <c r="C9" s="4" t="s">
        <v>46</v>
      </c>
      <c r="D9" s="18">
        <v>16065.71</v>
      </c>
      <c r="E9" s="24"/>
    </row>
    <row r="10" spans="1:5" ht="15.75">
      <c r="A10" s="4" t="s">
        <v>39</v>
      </c>
      <c r="B10" s="17" t="s">
        <v>40</v>
      </c>
      <c r="C10" s="4" t="s">
        <v>47</v>
      </c>
      <c r="D10" s="18">
        <v>58826.6</v>
      </c>
      <c r="E10" s="18">
        <f>D10</f>
        <v>58826.6</v>
      </c>
    </row>
    <row r="11" spans="1:5" ht="15.75">
      <c r="A11" s="21" t="s">
        <v>41</v>
      </c>
      <c r="B11" s="21"/>
      <c r="C11" s="21"/>
      <c r="D11" s="21"/>
      <c r="E11" s="18">
        <f>SUM(E6:E10)</f>
        <v>468265.77</v>
      </c>
    </row>
    <row r="13" ht="15.75">
      <c r="A13" s="11" t="s">
        <v>42</v>
      </c>
    </row>
  </sheetData>
  <mergeCells count="7">
    <mergeCell ref="A11:D11"/>
    <mergeCell ref="A2:E2"/>
    <mergeCell ref="A1:E1"/>
    <mergeCell ref="A6:A7"/>
    <mergeCell ref="E6:E7"/>
    <mergeCell ref="A8:A9"/>
    <mergeCell ref="E8:E9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3.57421875" style="43" bestFit="1" customWidth="1"/>
    <col min="2" max="2" width="32.140625" style="44" customWidth="1"/>
    <col min="3" max="3" width="15.28125" style="45" customWidth="1"/>
    <col min="4" max="5" width="7.28125" style="26" bestFit="1" customWidth="1"/>
    <col min="6" max="6" width="17.57421875" style="46" bestFit="1" customWidth="1"/>
    <col min="7" max="7" width="12.00390625" style="46" bestFit="1" customWidth="1"/>
    <col min="8" max="8" width="16.28125" style="46" customWidth="1"/>
    <col min="9" max="9" width="16.421875" style="46" customWidth="1"/>
    <col min="10" max="10" width="11.28125" style="46" bestFit="1" customWidth="1"/>
    <col min="11" max="16384" width="9.140625" style="26" customWidth="1"/>
  </cols>
  <sheetData>
    <row r="1" spans="1:10" ht="14.25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ht="28.5" customHeight="1">
      <c r="A3" s="27" t="s">
        <v>48</v>
      </c>
      <c r="B3" s="27" t="s">
        <v>49</v>
      </c>
      <c r="C3" s="27" t="s">
        <v>50</v>
      </c>
      <c r="D3" s="28" t="s">
        <v>51</v>
      </c>
      <c r="E3" s="29"/>
      <c r="F3" s="27" t="s">
        <v>52</v>
      </c>
      <c r="G3" s="27" t="s">
        <v>53</v>
      </c>
      <c r="H3" s="27" t="s">
        <v>54</v>
      </c>
      <c r="I3" s="27" t="s">
        <v>55</v>
      </c>
      <c r="J3" s="27" t="s">
        <v>56</v>
      </c>
    </row>
    <row r="4" spans="1:10" ht="14.25">
      <c r="A4" s="30"/>
      <c r="B4" s="30"/>
      <c r="C4" s="30"/>
      <c r="D4" s="31" t="s">
        <v>57</v>
      </c>
      <c r="E4" s="31" t="s">
        <v>58</v>
      </c>
      <c r="F4" s="30"/>
      <c r="G4" s="30"/>
      <c r="H4" s="30"/>
      <c r="I4" s="30"/>
      <c r="J4" s="30"/>
    </row>
    <row r="5" spans="1:10" ht="15">
      <c r="A5" s="32">
        <v>1</v>
      </c>
      <c r="B5" s="33" t="s">
        <v>14</v>
      </c>
      <c r="C5" s="34" t="s">
        <v>59</v>
      </c>
      <c r="D5" s="35">
        <v>1.13</v>
      </c>
      <c r="E5" s="35">
        <f>D5</f>
        <v>1.13</v>
      </c>
      <c r="F5" s="34" t="s">
        <v>60</v>
      </c>
      <c r="G5" s="34"/>
      <c r="H5" s="34"/>
      <c r="I5" s="34"/>
      <c r="J5" s="34"/>
    </row>
    <row r="6" spans="1:10" ht="38.25">
      <c r="A6" s="32">
        <v>2</v>
      </c>
      <c r="B6" s="33" t="s">
        <v>15</v>
      </c>
      <c r="C6" s="34" t="s">
        <v>59</v>
      </c>
      <c r="D6" s="36">
        <v>1.37</v>
      </c>
      <c r="E6" s="36">
        <f>D6</f>
        <v>1.37</v>
      </c>
      <c r="F6" s="34" t="s">
        <v>60</v>
      </c>
      <c r="G6" s="34"/>
      <c r="H6" s="34"/>
      <c r="I6" s="34"/>
      <c r="J6" s="34"/>
    </row>
    <row r="7" spans="1:10" ht="25.5">
      <c r="A7" s="32">
        <v>3</v>
      </c>
      <c r="B7" s="33" t="s">
        <v>16</v>
      </c>
      <c r="C7" s="34" t="s">
        <v>61</v>
      </c>
      <c r="D7" s="36">
        <v>1.12</v>
      </c>
      <c r="E7" s="36">
        <f>D7</f>
        <v>1.12</v>
      </c>
      <c r="F7" s="34" t="s">
        <v>60</v>
      </c>
      <c r="G7" s="34"/>
      <c r="H7" s="34"/>
      <c r="I7" s="34"/>
      <c r="J7" s="34"/>
    </row>
    <row r="8" spans="1:10" ht="25.5">
      <c r="A8" s="37">
        <v>4</v>
      </c>
      <c r="B8" s="33" t="s">
        <v>62</v>
      </c>
      <c r="C8" s="34" t="s">
        <v>63</v>
      </c>
      <c r="D8" s="36">
        <f>D9</f>
        <v>2.99</v>
      </c>
      <c r="E8" s="36">
        <f>E9</f>
        <v>2.99</v>
      </c>
      <c r="F8" s="34" t="s">
        <v>60</v>
      </c>
      <c r="G8" s="34"/>
      <c r="H8" s="34"/>
      <c r="I8" s="34"/>
      <c r="J8" s="34"/>
    </row>
    <row r="9" spans="1:10" ht="25.5">
      <c r="A9" s="41"/>
      <c r="B9" s="33" t="s">
        <v>84</v>
      </c>
      <c r="C9" s="34" t="s">
        <v>63</v>
      </c>
      <c r="D9" s="39">
        <v>2.99</v>
      </c>
      <c r="E9" s="39">
        <f>D9</f>
        <v>2.99</v>
      </c>
      <c r="F9" s="34" t="s">
        <v>60</v>
      </c>
      <c r="G9" s="34" t="s">
        <v>65</v>
      </c>
      <c r="H9" s="34"/>
      <c r="I9" s="34"/>
      <c r="J9" s="34" t="s">
        <v>64</v>
      </c>
    </row>
    <row r="10" spans="1:10" ht="25.5">
      <c r="A10" s="32">
        <v>5</v>
      </c>
      <c r="B10" s="33" t="s">
        <v>18</v>
      </c>
      <c r="C10" s="34" t="s">
        <v>66</v>
      </c>
      <c r="D10" s="36">
        <v>0.39</v>
      </c>
      <c r="E10" s="36">
        <f>D10</f>
        <v>0.39</v>
      </c>
      <c r="F10" s="34" t="s">
        <v>60</v>
      </c>
      <c r="G10" s="34"/>
      <c r="H10" s="34"/>
      <c r="I10" s="34"/>
      <c r="J10" s="34"/>
    </row>
    <row r="11" spans="1:10" ht="15">
      <c r="A11" s="32">
        <v>6</v>
      </c>
      <c r="B11" s="33" t="s">
        <v>19</v>
      </c>
      <c r="C11" s="34" t="s">
        <v>66</v>
      </c>
      <c r="D11" s="36">
        <v>0.27</v>
      </c>
      <c r="E11" s="36">
        <f>D11</f>
        <v>0.27</v>
      </c>
      <c r="F11" s="34" t="s">
        <v>60</v>
      </c>
      <c r="G11" s="34"/>
      <c r="H11" s="34"/>
      <c r="I11" s="34"/>
      <c r="J11" s="34"/>
    </row>
    <row r="12" spans="1:10" ht="25.5">
      <c r="A12" s="37">
        <v>7</v>
      </c>
      <c r="B12" s="33" t="s">
        <v>67</v>
      </c>
      <c r="C12" s="34"/>
      <c r="D12" s="36">
        <f>D13+D14</f>
        <v>2.21</v>
      </c>
      <c r="E12" s="36">
        <f>E13+E14</f>
        <v>2.21</v>
      </c>
      <c r="F12" s="34" t="s">
        <v>60</v>
      </c>
      <c r="G12" s="34"/>
      <c r="H12" s="34"/>
      <c r="I12" s="40">
        <v>0.1</v>
      </c>
      <c r="J12" s="34" t="s">
        <v>64</v>
      </c>
    </row>
    <row r="13" spans="1:10" ht="15">
      <c r="A13" s="38"/>
      <c r="B13" s="33" t="s">
        <v>68</v>
      </c>
      <c r="C13" s="34" t="s">
        <v>66</v>
      </c>
      <c r="D13" s="39">
        <v>2.21</v>
      </c>
      <c r="E13" s="39">
        <f aca="true" t="shared" si="0" ref="E13:E25">D13</f>
        <v>2.21</v>
      </c>
      <c r="F13" s="34" t="s">
        <v>60</v>
      </c>
      <c r="G13" s="34"/>
      <c r="H13" s="34"/>
      <c r="I13" s="34"/>
      <c r="J13" s="34"/>
    </row>
    <row r="14" spans="1:10" ht="15">
      <c r="A14" s="38"/>
      <c r="B14" s="33" t="s">
        <v>69</v>
      </c>
      <c r="C14" s="34" t="s">
        <v>70</v>
      </c>
      <c r="D14" s="39">
        <v>0</v>
      </c>
      <c r="E14" s="39">
        <f t="shared" si="0"/>
        <v>0</v>
      </c>
      <c r="F14" s="34" t="s">
        <v>60</v>
      </c>
      <c r="G14" s="34" t="s">
        <v>65</v>
      </c>
      <c r="H14" s="34"/>
      <c r="I14" s="34"/>
      <c r="J14" s="34"/>
    </row>
    <row r="15" spans="1:10" ht="51">
      <c r="A15" s="37">
        <v>8</v>
      </c>
      <c r="B15" s="33" t="s">
        <v>71</v>
      </c>
      <c r="C15" s="34"/>
      <c r="D15" s="36">
        <f>D16+D17+D18+D20+D21+D22+D23+D24+D19</f>
        <v>3.71</v>
      </c>
      <c r="E15" s="36">
        <f>E16+E17+E18+E20+E21+E22+E23+E24+E19</f>
        <v>7.02</v>
      </c>
      <c r="F15" s="34" t="s">
        <v>60</v>
      </c>
      <c r="G15" s="34"/>
      <c r="H15" s="34"/>
      <c r="I15" s="40"/>
      <c r="J15" s="34" t="s">
        <v>64</v>
      </c>
    </row>
    <row r="16" spans="1:10" ht="38.25">
      <c r="A16" s="38"/>
      <c r="B16" s="33" t="s">
        <v>72</v>
      </c>
      <c r="C16" s="34" t="s">
        <v>66</v>
      </c>
      <c r="D16" s="39">
        <v>0.11</v>
      </c>
      <c r="E16" s="39">
        <f t="shared" si="0"/>
        <v>0.11</v>
      </c>
      <c r="F16" s="34" t="s">
        <v>60</v>
      </c>
      <c r="G16" s="34" t="s">
        <v>65</v>
      </c>
      <c r="H16" s="34" t="s">
        <v>73</v>
      </c>
      <c r="I16" s="40">
        <v>0.05</v>
      </c>
      <c r="J16" s="34" t="s">
        <v>64</v>
      </c>
    </row>
    <row r="17" spans="1:10" ht="63.75">
      <c r="A17" s="38"/>
      <c r="B17" s="33" t="s">
        <v>74</v>
      </c>
      <c r="C17" s="34" t="s">
        <v>63</v>
      </c>
      <c r="D17" s="39">
        <v>0.09</v>
      </c>
      <c r="E17" s="39">
        <f t="shared" si="0"/>
        <v>0.09</v>
      </c>
      <c r="F17" s="34" t="s">
        <v>60</v>
      </c>
      <c r="G17" s="34"/>
      <c r="H17" s="34" t="s">
        <v>75</v>
      </c>
      <c r="I17" s="40">
        <v>0.05</v>
      </c>
      <c r="J17" s="34" t="s">
        <v>64</v>
      </c>
    </row>
    <row r="18" spans="1:10" ht="102">
      <c r="A18" s="38"/>
      <c r="B18" s="33" t="s">
        <v>76</v>
      </c>
      <c r="C18" s="34" t="s">
        <v>63</v>
      </c>
      <c r="D18" s="39">
        <v>0.03</v>
      </c>
      <c r="E18" s="39">
        <f t="shared" si="0"/>
        <v>0.03</v>
      </c>
      <c r="F18" s="34" t="s">
        <v>60</v>
      </c>
      <c r="G18" s="34" t="s">
        <v>65</v>
      </c>
      <c r="H18" s="34"/>
      <c r="I18" s="40"/>
      <c r="J18" s="34" t="s">
        <v>64</v>
      </c>
    </row>
    <row r="19" spans="1:10" ht="25.5">
      <c r="A19" s="38"/>
      <c r="B19" s="33" t="s">
        <v>85</v>
      </c>
      <c r="C19" s="34" t="s">
        <v>63</v>
      </c>
      <c r="D19" s="39">
        <v>0</v>
      </c>
      <c r="E19" s="39">
        <v>3.31</v>
      </c>
      <c r="F19" s="34" t="s">
        <v>60</v>
      </c>
      <c r="G19" s="34"/>
      <c r="H19" s="34"/>
      <c r="I19" s="40"/>
      <c r="J19" s="34"/>
    </row>
    <row r="20" spans="1:10" ht="63.75">
      <c r="A20" s="38"/>
      <c r="B20" s="33" t="s">
        <v>77</v>
      </c>
      <c r="C20" s="34" t="s">
        <v>78</v>
      </c>
      <c r="D20" s="39">
        <v>0.03</v>
      </c>
      <c r="E20" s="39">
        <f t="shared" si="0"/>
        <v>0.03</v>
      </c>
      <c r="F20" s="34" t="s">
        <v>60</v>
      </c>
      <c r="G20" s="34"/>
      <c r="H20" s="34"/>
      <c r="I20" s="40"/>
      <c r="J20" s="34"/>
    </row>
    <row r="21" spans="1:10" ht="38.25">
      <c r="A21" s="38"/>
      <c r="B21" s="33" t="s">
        <v>79</v>
      </c>
      <c r="C21" s="34" t="s">
        <v>66</v>
      </c>
      <c r="D21" s="39">
        <v>1.23</v>
      </c>
      <c r="E21" s="39">
        <f t="shared" si="0"/>
        <v>1.23</v>
      </c>
      <c r="F21" s="34" t="s">
        <v>60</v>
      </c>
      <c r="G21" s="34"/>
      <c r="H21" s="34"/>
      <c r="I21" s="40">
        <v>0.1</v>
      </c>
      <c r="J21" s="34" t="s">
        <v>64</v>
      </c>
    </row>
    <row r="22" spans="1:10" ht="140.25">
      <c r="A22" s="38"/>
      <c r="B22" s="33" t="s">
        <v>87</v>
      </c>
      <c r="C22" s="34" t="s">
        <v>66</v>
      </c>
      <c r="D22" s="39">
        <v>0.92</v>
      </c>
      <c r="E22" s="39">
        <f t="shared" si="0"/>
        <v>0.92</v>
      </c>
      <c r="F22" s="34" t="s">
        <v>60</v>
      </c>
      <c r="G22" s="34"/>
      <c r="H22" s="34"/>
      <c r="I22" s="40">
        <v>0.1</v>
      </c>
      <c r="J22" s="34" t="s">
        <v>64</v>
      </c>
    </row>
    <row r="23" spans="1:10" ht="114.75">
      <c r="A23" s="38"/>
      <c r="B23" s="33" t="s">
        <v>86</v>
      </c>
      <c r="C23" s="34" t="s">
        <v>80</v>
      </c>
      <c r="D23" s="39">
        <v>0.46</v>
      </c>
      <c r="E23" s="39">
        <f t="shared" si="0"/>
        <v>0.46</v>
      </c>
      <c r="F23" s="34" t="s">
        <v>60</v>
      </c>
      <c r="G23" s="34"/>
      <c r="H23" s="34"/>
      <c r="I23" s="40">
        <v>0.05</v>
      </c>
      <c r="J23" s="34" t="s">
        <v>64</v>
      </c>
    </row>
    <row r="24" spans="1:10" ht="114.75">
      <c r="A24" s="41"/>
      <c r="B24" s="33" t="s">
        <v>81</v>
      </c>
      <c r="C24" s="34" t="s">
        <v>63</v>
      </c>
      <c r="D24" s="39">
        <v>0.84</v>
      </c>
      <c r="E24" s="39">
        <f t="shared" si="0"/>
        <v>0.84</v>
      </c>
      <c r="F24" s="34" t="s">
        <v>60</v>
      </c>
      <c r="G24" s="34" t="s">
        <v>65</v>
      </c>
      <c r="H24" s="34"/>
      <c r="I24" s="40">
        <v>0.05</v>
      </c>
      <c r="J24" s="34" t="s">
        <v>64</v>
      </c>
    </row>
    <row r="25" spans="1:10" ht="38.25">
      <c r="A25" s="32">
        <v>9</v>
      </c>
      <c r="B25" s="33" t="s">
        <v>22</v>
      </c>
      <c r="C25" s="34" t="s">
        <v>66</v>
      </c>
      <c r="D25" s="36">
        <v>3.88</v>
      </c>
      <c r="E25" s="36">
        <f t="shared" si="0"/>
        <v>3.88</v>
      </c>
      <c r="F25" s="34" t="s">
        <v>60</v>
      </c>
      <c r="G25" s="34"/>
      <c r="H25" s="34"/>
      <c r="I25" s="34"/>
      <c r="J25" s="34"/>
    </row>
    <row r="26" spans="1:10" ht="15">
      <c r="A26" s="32"/>
      <c r="B26" s="42" t="s">
        <v>82</v>
      </c>
      <c r="C26" s="34"/>
      <c r="D26" s="36">
        <f>D5+D6+D7+D8+D10+D11+D12+D15+D25</f>
        <v>17.07</v>
      </c>
      <c r="E26" s="36">
        <f>E5+E6+E7+E8+E10+E11+E12+E15+E25</f>
        <v>20.38</v>
      </c>
      <c r="F26" s="34"/>
      <c r="G26" s="34"/>
      <c r="H26" s="34"/>
      <c r="I26" s="34"/>
      <c r="J26" s="34"/>
    </row>
  </sheetData>
  <sheetProtection/>
  <mergeCells count="13">
    <mergeCell ref="I3:I4"/>
    <mergeCell ref="J3:J4"/>
    <mergeCell ref="A1:J1"/>
    <mergeCell ref="D3:E3"/>
    <mergeCell ref="A3:A4"/>
    <mergeCell ref="B3:B4"/>
    <mergeCell ref="C3:C4"/>
    <mergeCell ref="F3:F4"/>
    <mergeCell ref="G3:G4"/>
    <mergeCell ref="A8:A9"/>
    <mergeCell ref="A12:A14"/>
    <mergeCell ref="A15:A24"/>
    <mergeCell ref="H3:H4"/>
  </mergeCells>
  <printOptions/>
  <pageMargins left="0.55" right="0.11" top="0.36" bottom="0.17" header="0.2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2013-04-25T10:45:41Z</dcterms:created>
  <dcterms:modified xsi:type="dcterms:W3CDTF">2013-07-22T10:25:38Z</dcterms:modified>
  <cp:category/>
  <cp:version/>
  <cp:contentType/>
  <cp:contentStatus/>
</cp:coreProperties>
</file>